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guridad\SST\6.-SST 2024\02. IPERC\2.2 IPERC\PDSH\1.- Administración OK\"/>
    </mc:Choice>
  </mc:AlternateContent>
  <bookViews>
    <workbookView xWindow="-120" yWindow="-120" windowWidth="20730" windowHeight="11160" firstSheet="1" activeTab="2"/>
  </bookViews>
  <sheets>
    <sheet name="Cálculo final" sheetId="22" state="hidden" r:id="rId1"/>
    <sheet name="METODOLOGIA" sheetId="20" r:id="rId2"/>
    <sheet name="AUXILIAR ADMINISTRATIVO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'AUXILIAR ADMINISTRATIVO'!$S$9:$W$27</definedName>
    <definedName name="_xlnm.Print_Area" localSheetId="2">'AUXILIAR ADMINISTRATIVO'!$A$1:$AF$49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27" l="1"/>
  <c r="AE21" i="27" s="1"/>
  <c r="AF21" i="27" s="1"/>
  <c r="O21" i="27"/>
  <c r="Q21" i="27" s="1"/>
  <c r="R21" i="27" s="1"/>
  <c r="AC20" i="27"/>
  <c r="AE20" i="27" s="1"/>
  <c r="AF20" i="27" s="1"/>
  <c r="O20" i="27"/>
  <c r="Q20" i="27" s="1"/>
  <c r="R20" i="27" s="1"/>
  <c r="AC24" i="27" l="1"/>
  <c r="AE24" i="27" s="1"/>
  <c r="AF24" i="27" s="1"/>
  <c r="O24" i="27"/>
  <c r="Q24" i="27" s="1"/>
  <c r="R24" i="27" s="1"/>
  <c r="AC19" i="27"/>
  <c r="AE19" i="27" s="1"/>
  <c r="AF19" i="27" s="1"/>
  <c r="O19" i="27"/>
  <c r="Q19" i="27" s="1"/>
  <c r="R19" i="27" s="1"/>
  <c r="AC18" i="27"/>
  <c r="AE18" i="27" s="1"/>
  <c r="AF18" i="27" s="1"/>
  <c r="O18" i="27"/>
  <c r="Q18" i="27" s="1"/>
  <c r="R18" i="27" s="1"/>
  <c r="AC17" i="27"/>
  <c r="AE17" i="27" s="1"/>
  <c r="AF17" i="27" s="1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10" i="27"/>
  <c r="AE10" i="27" s="1"/>
  <c r="AF10" i="27" s="1"/>
  <c r="O10" i="27"/>
  <c r="Q10" i="27" s="1"/>
  <c r="R10" i="27" s="1"/>
  <c r="AC27" i="27" l="1"/>
  <c r="AE27" i="27" s="1"/>
  <c r="AF27" i="27" s="1"/>
  <c r="O27" i="27"/>
  <c r="Q27" i="27" s="1"/>
  <c r="R27" i="27" s="1"/>
  <c r="AC26" i="27"/>
  <c r="AE26" i="27" s="1"/>
  <c r="AF26" i="27" s="1"/>
  <c r="O26" i="27"/>
  <c r="Q26" i="27" s="1"/>
  <c r="R26" i="27" s="1"/>
  <c r="AC25" i="27"/>
  <c r="AE25" i="27" s="1"/>
  <c r="AF25" i="27" s="1"/>
  <c r="O25" i="27"/>
  <c r="Q25" i="27" s="1"/>
  <c r="R25" i="27" s="1"/>
  <c r="AC23" i="27"/>
  <c r="AE23" i="27" s="1"/>
  <c r="AF23" i="27" s="1"/>
  <c r="O23" i="27"/>
  <c r="Q23" i="27" s="1"/>
  <c r="R23" i="27" s="1"/>
  <c r="AC22" i="27"/>
  <c r="AE22" i="27" s="1"/>
  <c r="AF22" i="27" s="1"/>
  <c r="O22" i="27"/>
  <c r="Q22" i="27" s="1"/>
  <c r="R22" i="27" s="1"/>
</calcChain>
</file>

<file path=xl/sharedStrings.xml><?xml version="1.0" encoding="utf-8"?>
<sst xmlns="http://schemas.openxmlformats.org/spreadsheetml/2006/main" count="398" uniqueCount="241">
  <si>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</si>
  <si>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</si>
  <si>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</si>
  <si>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</si>
  <si>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</si>
  <si>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</si>
  <si>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</si>
  <si>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</si>
  <si>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</si>
  <si>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</si>
  <si>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</si>
  <si>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</si>
  <si>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</si>
  <si>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</si>
  <si>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</si>
  <si>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</si>
  <si>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</si>
  <si>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</si>
  <si>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</si>
  <si>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</si>
  <si>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</si>
  <si>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</si>
  <si>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</si>
  <si>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</si>
  <si>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</si>
  <si>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</si>
  <si>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</si>
  <si>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</si>
  <si>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</si>
  <si>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</si>
  <si>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</si>
  <si>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</si>
  <si>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</si>
  <si>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</si>
  <si>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</si>
  <si>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</si>
  <si>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</si>
  <si>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</si>
  <si>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</si>
  <si>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</si>
  <si>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</si>
  <si>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</si>
  <si>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</si>
  <si>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</si>
  <si>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</si>
  <si>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</si>
  <si>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</si>
  <si>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</si>
  <si>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</si>
  <si>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</si>
  <si>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</si>
  <si>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</si>
  <si>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</si>
  <si>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</si>
  <si>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</si>
  <si>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</si>
  <si>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</si>
  <si>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</si>
  <si>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</si>
  <si>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</si>
  <si>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</si>
  <si>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</si>
  <si>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</si>
  <si>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</si>
  <si>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</si>
  <si>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</si>
  <si>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</si>
  <si>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</si>
  <si>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</si>
  <si>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</si>
  <si>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</si>
  <si>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</si>
  <si>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</si>
  <si>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</si>
  <si>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</si>
  <si>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</si>
  <si>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</si>
  <si>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</si>
  <si>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</si>
  <si>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</si>
  <si>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</si>
  <si>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</si>
  <si>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</si>
  <si>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</si>
  <si>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</si>
  <si>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</si>
  <si>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</si>
  <si>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</si>
  <si>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</si>
  <si>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</si>
  <si>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</si>
  <si>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</si>
  <si>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</si>
  <si>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</si>
  <si>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</si>
  <si>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</si>
  <si>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</si>
  <si>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</si>
  <si>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</si>
  <si>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</si>
  <si>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</si>
  <si>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</si>
  <si>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</si>
  <si>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</si>
  <si>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</si>
  <si>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</si>
  <si>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</si>
  <si>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</si>
  <si>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</si>
  <si>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</si>
  <si>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</si>
  <si>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</si>
  <si>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</si>
  <si>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</si>
  <si>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</si>
  <si>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</si>
  <si>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</si>
  <si>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</si>
  <si>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</si>
  <si>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</si>
  <si>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</si>
  <si>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</si>
  <si>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</si>
  <si>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</si>
  <si>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</si>
  <si>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</si>
  <si>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Tolerable   5 - 8</t>
  </si>
  <si>
    <t>Trivial           4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</si>
  <si>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</si>
  <si>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</si>
  <si>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</si>
  <si>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</si>
  <si>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</si>
  <si>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</si>
  <si>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No se necesita adoptar ninguna acción.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</si>
  <si>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</si>
  <si>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</si>
  <si>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</si>
  <si>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</si>
  <si>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</si>
  <si>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</si>
  <si>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</si>
  <si>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</si>
  <si>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</si>
  <si>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</si>
  <si>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</si>
  <si>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</si>
  <si>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</si>
  <si>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</si>
  <si>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</si>
  <si>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</si>
  <si>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</si>
  <si>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</si>
  <si>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</si>
  <si>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</si>
  <si>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</si>
  <si>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</si>
  <si>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</si>
  <si>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</si>
  <si>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</si>
  <si>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</si>
  <si>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</si>
  <si>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</si>
  <si>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</si>
  <si>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</si>
  <si>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</si>
  <si>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</si>
  <si>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</si>
  <si>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</si>
  <si>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</si>
  <si>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</si>
  <si>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</si>
  <si>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</si>
  <si>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</si>
  <si>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</si>
  <si>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</si>
  <si>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</si>
  <si>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</si>
  <si>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</si>
  <si>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</si>
  <si>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</si>
  <si>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</si>
  <si>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</si>
  <si>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</si>
  <si>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</si>
  <si>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</si>
  <si>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</si>
  <si>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</si>
  <si>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</si>
  <si>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</si>
  <si>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</si>
  <si>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</si>
  <si>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TRABAJOS ADMINISTRATIVOS</t>
  </si>
  <si>
    <t>Biologico</t>
  </si>
  <si>
    <t xml:space="preserve"> Virus SARS-COV-2</t>
  </si>
  <si>
    <t>Contagio en el lugar de  trabajo generando  la enfermedad COVID-19</t>
  </si>
  <si>
    <t>TODAS LAS ACTIVIDADES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</si>
  <si>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</si>
  <si>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</si>
  <si>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</si>
  <si>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Medio:Mantenimiento de puertas, ventanas y accesorios</t>
  </si>
  <si>
    <t>Persona: Abrir y cerrar puertas y ventanas con precaución</t>
  </si>
  <si>
    <t xml:space="preserve">Medio: Señalizar piso a desnivel </t>
  </si>
  <si>
    <t>Materiales y objetos almacenados encima de mobiliario.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</si>
  <si>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</si>
  <si>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</si>
  <si>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</si>
  <si>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Superficie de monitor en línea horizontal visual del usuario.</t>
  </si>
  <si>
    <t>Persona: Toma de descansos programados.</t>
  </si>
  <si>
    <t>ADMINISTRACIÓN</t>
  </si>
  <si>
    <t>Revisado y aprobado por:</t>
  </si>
  <si>
    <t>PALMAS DEL SHANUSI S.A</t>
  </si>
  <si>
    <t>Medio: Ambientes ventilados.
Medio: Controlar el aforo de personas.</t>
  </si>
  <si>
    <t>Medio: No ubicar objetos debajo del escritorio.</t>
  </si>
  <si>
    <t>RUC</t>
  </si>
  <si>
    <t>GÉNERO</t>
  </si>
  <si>
    <t>INDISTINTO</t>
  </si>
  <si>
    <t>TIPO DE RIESGO S(Seguridad)/SO (Seguridad Ocupacional)</t>
  </si>
  <si>
    <t xml:space="preserve">Medio: Plan de emergencia. Conformación de la brigada de emergencia. Simulacros de emergencia. Persona: Dotación y capacitación a la brigada de emergencias. </t>
  </si>
  <si>
    <t>Persona: Usar poncho impermebale, polo manga larga, pantalón, botas de seguridad</t>
  </si>
  <si>
    <t xml:space="preserve">Fuente: Plan de vigilancia, prevención y control del COVID-19.
Persona: Distanciamiento social minimo 1 metro y medio. Evitar saludos con contacto fisico. Control de temperatura antes del inicio y al finalizar labores. Capacitaciones sobre el COVID-19.
Medio: Desinfección de superficies. Señalizaciones informativas.
</t>
  </si>
  <si>
    <t>Medio: Plan de emergencia. Conformación de la brigada de emergencia. Simulacros de emergencia. Persona: Dotación y capacitación a la brigada de emergencias.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</si>
  <si>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</si>
  <si>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</si>
  <si>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</si>
  <si>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</si>
  <si>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</si>
  <si>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SO</t>
  </si>
  <si>
    <t>Realización de actividades por trabajador en situación de discapacidad.(**)</t>
  </si>
  <si>
    <t>Exposición de actividades no adecuadas a personas en situación de discapacidad.</t>
  </si>
  <si>
    <t>Persona: Uso de mascarilla de protección covid</t>
  </si>
  <si>
    <t>Jefe de administración / SST</t>
  </si>
  <si>
    <r>
      <t xml:space="preserve">CSST
</t>
    </r>
    <r>
      <rPr>
        <sz val="40"/>
        <rFont val="Arial"/>
        <family val="2"/>
      </rPr>
      <t>Luis Alfredo Chigne León
(Presidente del CSST)</t>
    </r>
  </si>
  <si>
    <r>
      <t xml:space="preserve">JEFATURA DE ADMINISTRACIÓN
</t>
    </r>
    <r>
      <rPr>
        <sz val="40"/>
        <rFont val="Arial"/>
        <family val="2"/>
      </rPr>
      <t xml:space="preserve">Carlos Hidalgo Fonseca
(Jefe de Adeministración) </t>
    </r>
  </si>
  <si>
    <t>AUXILIAR ADMINISTRATIVO</t>
  </si>
  <si>
    <t>IP-PDSH-SST-064</t>
  </si>
  <si>
    <t>PALMAS DEL SHANUSI S.A. / RUC: 20450125904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</si>
  <si>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</si>
  <si>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</si>
  <si>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r>
      <t xml:space="preserve">JEFATURA SST
</t>
    </r>
    <r>
      <rPr>
        <sz val="40"/>
        <rFont val="Arial"/>
        <family val="2"/>
      </rPr>
      <t>Cristian Villalobos Salas
(Supervisor SST)</t>
    </r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</si>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</sst>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b/>
      <sz val="22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4"/>
      <color rgb="FF000000"/>
      <name val="Arial"/>
      <family val="2"/>
    </font>
    <font>
      <b/>
      <sz val="48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36"/>
      <color theme="1"/>
      <name val="Calibri"/>
      <family val="2"/>
      <scheme val="minor"/>
    </font>
    <font>
      <b/>
      <sz val="40"/>
      <name val="Arial"/>
      <family val="2"/>
    </font>
    <font>
      <sz val="40"/>
      <name val="Arial"/>
      <family val="2"/>
    </font>
    <font>
      <b/>
      <sz val="40"/>
      <color theme="1"/>
      <name val="Arial"/>
      <family val="2"/>
    </font>
    <font>
      <sz val="40"/>
      <color theme="1"/>
      <name val="Arial"/>
      <family val="2"/>
    </font>
    <font>
      <sz val="4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52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Fill="1" applyBorder="1"/>
    <xf numFmtId="0" fontId="1" fillId="0" borderId="0" xfId="1" applyBorder="1"/>
    <xf numFmtId="0" fontId="1" fillId="3" borderId="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Fill="1" applyBorder="1"/>
    <xf numFmtId="0" fontId="1" fillId="0" borderId="5" xfId="1" applyFill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5" borderId="0" xfId="4" applyFont="1" applyFill="1" applyBorder="1" applyAlignment="1">
      <alignment horizontal="center" vertical="center"/>
    </xf>
    <xf numFmtId="0" fontId="6" fillId="6" borderId="0" xfId="4" applyFont="1" applyFill="1" applyBorder="1" applyAlignment="1">
      <alignment horizontal="center" vertical="center"/>
    </xf>
    <xf numFmtId="0" fontId="6" fillId="7" borderId="0" xfId="4" applyFont="1" applyFill="1" applyBorder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0" fillId="11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textRotation="90" wrapText="1"/>
    </xf>
    <xf numFmtId="0" fontId="25" fillId="2" borderId="6" xfId="0" applyFont="1" applyFill="1" applyBorder="1"/>
    <xf numFmtId="0" fontId="25" fillId="2" borderId="0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30" fillId="2" borderId="0" xfId="0" applyFont="1" applyFill="1"/>
    <xf numFmtId="0" fontId="28" fillId="0" borderId="0" xfId="0" applyFont="1" applyAlignment="1">
      <alignment wrapText="1"/>
    </xf>
    <xf numFmtId="0" fontId="27" fillId="0" borderId="66" xfId="0" applyFont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7" fillId="0" borderId="66" xfId="0" applyFont="1" applyBorder="1" applyAlignment="1">
      <alignment vertical="center"/>
    </xf>
    <xf numFmtId="0" fontId="27" fillId="2" borderId="66" xfId="0" applyFont="1" applyFill="1" applyBorder="1" applyAlignment="1">
      <alignment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4" xfId="0" applyFont="1" applyFill="1" applyBorder="1" applyAlignment="1">
      <alignment horizontal="center" vertical="center" textRotation="90" wrapText="1"/>
    </xf>
    <xf numFmtId="0" fontId="32" fillId="0" borderId="54" xfId="0" applyFont="1" applyBorder="1" applyAlignment="1">
      <alignment horizontal="center" vertical="center" textRotation="90" wrapText="1"/>
    </xf>
    <xf numFmtId="0" fontId="32" fillId="0" borderId="54" xfId="0" applyFont="1" applyBorder="1" applyAlignment="1">
      <alignment horizontal="left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vertical="center" wrapText="1"/>
    </xf>
    <xf numFmtId="0" fontId="32" fillId="0" borderId="8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top" wrapText="1"/>
    </xf>
    <xf numFmtId="1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left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2" fillId="0" borderId="7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top"/>
    </xf>
    <xf numFmtId="0" fontId="32" fillId="0" borderId="0" xfId="0" applyFont="1" applyAlignment="1">
      <alignment vertical="center"/>
    </xf>
    <xf numFmtId="0" fontId="31" fillId="2" borderId="0" xfId="0" applyFont="1" applyFill="1" applyBorder="1" applyAlignment="1">
      <alignment wrapText="1"/>
    </xf>
    <xf numFmtId="0" fontId="31" fillId="2" borderId="0" xfId="0" applyFont="1" applyFill="1" applyBorder="1" applyAlignment="1">
      <alignment vertical="center" wrapText="1"/>
    </xf>
    <xf numFmtId="0" fontId="35" fillId="2" borderId="0" xfId="0" applyFont="1" applyFill="1"/>
    <xf numFmtId="0" fontId="32" fillId="0" borderId="56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56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 wrapText="1"/>
    </xf>
    <xf numFmtId="0" fontId="32" fillId="2" borderId="56" xfId="0" applyFont="1" applyFill="1" applyBorder="1" applyAlignment="1">
      <alignment horizontal="left" vertical="center" wrapText="1"/>
    </xf>
    <xf numFmtId="0" fontId="32" fillId="0" borderId="8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4" fillId="2" borderId="0" xfId="0" applyFont="1" applyFill="1"/>
    <xf numFmtId="0" fontId="32" fillId="0" borderId="0" xfId="0" applyFont="1" applyAlignment="1">
      <alignment horizontal="center" vertical="center" wrapText="1"/>
    </xf>
    <xf numFmtId="0" fontId="8" fillId="8" borderId="0" xfId="1" applyFont="1" applyFill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3" fillId="10" borderId="28" xfId="0" applyFont="1" applyFill="1" applyBorder="1" applyAlignment="1">
      <alignment horizontal="center" vertical="center" textRotation="90" wrapText="1"/>
    </xf>
    <xf numFmtId="0" fontId="13" fillId="10" borderId="27" xfId="0" applyFont="1" applyFill="1" applyBorder="1" applyAlignment="1">
      <alignment horizontal="center" vertical="center" textRotation="90" wrapText="1"/>
    </xf>
    <xf numFmtId="0" fontId="13" fillId="10" borderId="24" xfId="0" applyFont="1" applyFill="1" applyBorder="1" applyAlignment="1">
      <alignment horizontal="center" vertical="center" textRotation="90" wrapText="1"/>
    </xf>
    <xf numFmtId="0" fontId="10" fillId="11" borderId="33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72" xfId="0" applyFont="1" applyBorder="1" applyAlignment="1">
      <alignment horizontal="center" vertical="center" textRotation="90" wrapText="1"/>
    </xf>
    <xf numFmtId="0" fontId="32" fillId="0" borderId="77" xfId="0" applyFont="1" applyBorder="1" applyAlignment="1">
      <alignment horizontal="center" vertical="center" textRotation="90" wrapText="1"/>
    </xf>
    <xf numFmtId="0" fontId="31" fillId="0" borderId="40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83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14" fontId="31" fillId="0" borderId="40" xfId="0" applyNumberFormat="1" applyFont="1" applyBorder="1" applyAlignment="1">
      <alignment horizontal="center" vertical="center" wrapText="1"/>
    </xf>
    <xf numFmtId="14" fontId="31" fillId="0" borderId="18" xfId="0" applyNumberFormat="1" applyFont="1" applyBorder="1" applyAlignment="1">
      <alignment horizontal="center" vertical="center" wrapText="1"/>
    </xf>
    <xf numFmtId="14" fontId="31" fillId="0" borderId="41" xfId="0" applyNumberFormat="1" applyFont="1" applyBorder="1" applyAlignment="1">
      <alignment horizontal="center" vertical="center" wrapText="1"/>
    </xf>
    <xf numFmtId="14" fontId="31" fillId="0" borderId="6" xfId="0" applyNumberFormat="1" applyFont="1" applyBorder="1" applyAlignment="1">
      <alignment horizontal="center" vertical="center" wrapText="1"/>
    </xf>
    <xf numFmtId="14" fontId="31" fillId="0" borderId="0" xfId="0" applyNumberFormat="1" applyFont="1" applyAlignment="1">
      <alignment horizontal="center" vertical="center" wrapText="1"/>
    </xf>
    <xf numFmtId="14" fontId="31" fillId="0" borderId="83" xfId="0" applyNumberFormat="1" applyFont="1" applyBorder="1" applyAlignment="1">
      <alignment horizontal="center" vertical="center" wrapText="1"/>
    </xf>
    <xf numFmtId="14" fontId="31" fillId="0" borderId="35" xfId="0" applyNumberFormat="1" applyFont="1" applyBorder="1" applyAlignment="1">
      <alignment horizontal="center" vertical="center" wrapText="1"/>
    </xf>
    <xf numFmtId="14" fontId="31" fillId="0" borderId="36" xfId="0" applyNumberFormat="1" applyFont="1" applyBorder="1" applyAlignment="1">
      <alignment horizontal="center" vertical="center" wrapText="1"/>
    </xf>
    <xf numFmtId="14" fontId="31" fillId="0" borderId="37" xfId="0" applyNumberFormat="1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textRotation="90" wrapText="1"/>
    </xf>
    <xf numFmtId="0" fontId="32" fillId="0" borderId="1" xfId="0" applyFont="1" applyFill="1" applyBorder="1" applyAlignment="1">
      <alignment horizontal="center" vertical="center" textRotation="90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72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29" fillId="12" borderId="1" xfId="0" applyFont="1" applyFill="1" applyBorder="1" applyAlignment="1">
      <alignment horizontal="center" vertical="center" wrapText="1"/>
    </xf>
    <xf numFmtId="0" fontId="29" fillId="12" borderId="4" xfId="0" applyFont="1" applyFill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 wrapText="1"/>
    </xf>
    <xf numFmtId="0" fontId="29" fillId="12" borderId="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0" fontId="34" fillId="0" borderId="78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49" fontId="34" fillId="0" borderId="56" xfId="0" applyNumberFormat="1" applyFont="1" applyBorder="1" applyAlignment="1">
      <alignment horizontal="center" vertical="center" wrapText="1"/>
    </xf>
    <xf numFmtId="49" fontId="34" fillId="0" borderId="77" xfId="0" applyNumberFormat="1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33" fillId="0" borderId="80" xfId="0" applyFont="1" applyBorder="1" applyAlignment="1">
      <alignment horizontal="center" vertical="center" wrapText="1"/>
    </xf>
    <xf numFmtId="0" fontId="29" fillId="14" borderId="3" xfId="0" applyFont="1" applyFill="1" applyBorder="1" applyAlignment="1">
      <alignment horizontal="center" vertical="center" wrapText="1"/>
    </xf>
    <xf numFmtId="0" fontId="29" fillId="10" borderId="68" xfId="0" applyFont="1" applyFill="1" applyBorder="1" applyAlignment="1">
      <alignment horizontal="center" vertical="center" textRotation="90" wrapText="1"/>
    </xf>
    <xf numFmtId="0" fontId="29" fillId="10" borderId="9" xfId="0" applyFont="1" applyFill="1" applyBorder="1" applyAlignment="1">
      <alignment horizontal="center" vertical="center" textRotation="90" wrapText="1"/>
    </xf>
    <xf numFmtId="0" fontId="29" fillId="10" borderId="10" xfId="0" applyFont="1" applyFill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15" borderId="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 vertical="center" textRotation="90" wrapText="1"/>
    </xf>
    <xf numFmtId="0" fontId="32" fillId="0" borderId="72" xfId="0" applyFont="1" applyFill="1" applyBorder="1" applyAlignment="1">
      <alignment horizontal="center" vertical="center" textRotation="90" wrapText="1"/>
    </xf>
    <xf numFmtId="0" fontId="31" fillId="0" borderId="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2" borderId="56" xfId="0" applyFont="1" applyFill="1" applyBorder="1" applyAlignment="1">
      <alignment horizontal="center" vertical="center" textRotation="90" wrapText="1"/>
    </xf>
    <xf numFmtId="0" fontId="32" fillId="2" borderId="54" xfId="0" applyFont="1" applyFill="1" applyBorder="1" applyAlignment="1">
      <alignment horizontal="center" vertical="center" textRotation="90" wrapText="1"/>
    </xf>
    <xf numFmtId="0" fontId="29" fillId="9" borderId="64" xfId="0" applyFont="1" applyFill="1" applyBorder="1" applyAlignment="1">
      <alignment horizontal="center" vertical="center" wrapText="1"/>
    </xf>
    <xf numFmtId="0" fontId="29" fillId="9" borderId="62" xfId="0" applyFont="1" applyFill="1" applyBorder="1" applyAlignment="1">
      <alignment horizontal="center" vertical="center" wrapText="1"/>
    </xf>
    <xf numFmtId="0" fontId="29" fillId="9" borderId="76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3" fillId="4" borderId="52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 wrapText="1"/>
    </xf>
    <xf numFmtId="0" fontId="33" fillId="4" borderId="62" xfId="0" applyFont="1" applyFill="1" applyBorder="1" applyAlignment="1">
      <alignment horizontal="center" vertical="center" wrapText="1"/>
    </xf>
    <xf numFmtId="0" fontId="33" fillId="4" borderId="76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55" xfId="0" applyFont="1" applyFill="1" applyBorder="1" applyAlignment="1">
      <alignment horizontal="center" vertical="center" wrapText="1"/>
    </xf>
    <xf numFmtId="0" fontId="33" fillId="4" borderId="74" xfId="0" applyFont="1" applyFill="1" applyBorder="1" applyAlignment="1">
      <alignment horizontal="center" vertical="center" wrapText="1"/>
    </xf>
    <xf numFmtId="0" fontId="33" fillId="4" borderId="54" xfId="0" applyFont="1" applyFill="1" applyBorder="1" applyAlignment="1">
      <alignment horizontal="center" vertical="center" wrapText="1"/>
    </xf>
    <xf numFmtId="0" fontId="33" fillId="4" borderId="69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6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1" fillId="0" borderId="68" xfId="0" applyFont="1" applyFill="1" applyBorder="1" applyAlignment="1">
      <alignment horizontal="center" vertical="center" textRotation="90" wrapText="1"/>
    </xf>
    <xf numFmtId="0" fontId="31" fillId="0" borderId="9" xfId="0" applyFont="1" applyFill="1" applyBorder="1" applyAlignment="1">
      <alignment horizontal="center" vertical="center" textRotation="90" wrapText="1"/>
    </xf>
    <xf numFmtId="0" fontId="31" fillId="0" borderId="2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wrapText="1"/>
    </xf>
    <xf numFmtId="0" fontId="27" fillId="13" borderId="10" xfId="0" applyFont="1" applyFill="1" applyBorder="1" applyAlignment="1">
      <alignment horizontal="left" vertical="center"/>
    </xf>
    <xf numFmtId="0" fontId="27" fillId="13" borderId="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3" fillId="2" borderId="73" xfId="0" applyFont="1" applyFill="1" applyBorder="1" applyAlignment="1">
      <alignment horizontal="left"/>
    </xf>
    <xf numFmtId="0" fontId="23" fillId="2" borderId="74" xfId="0" applyFont="1" applyFill="1" applyBorder="1" applyAlignment="1">
      <alignment horizontal="left"/>
    </xf>
    <xf numFmtId="0" fontId="23" fillId="2" borderId="75" xfId="0" applyFont="1" applyFill="1" applyBorder="1" applyAlignment="1">
      <alignment horizontal="left"/>
    </xf>
    <xf numFmtId="0" fontId="32" fillId="0" borderId="9" xfId="0" applyFont="1" applyFill="1" applyBorder="1" applyAlignment="1">
      <alignment horizontal="center" vertical="center" textRotation="90" wrapText="1"/>
    </xf>
    <xf numFmtId="0" fontId="32" fillId="0" borderId="10" xfId="0" applyFont="1" applyFill="1" applyBorder="1" applyAlignment="1">
      <alignment horizontal="center" vertical="center" textRotation="90" wrapText="1"/>
    </xf>
    <xf numFmtId="0" fontId="32" fillId="0" borderId="3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textRotation="90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/>
    </xf>
    <xf numFmtId="1" fontId="27" fillId="0" borderId="69" xfId="0" applyNumberFormat="1" applyFont="1" applyBorder="1" applyAlignment="1">
      <alignment horizontal="center" vertical="center"/>
    </xf>
    <xf numFmtId="0" fontId="27" fillId="13" borderId="70" xfId="0" applyFont="1" applyFill="1" applyBorder="1" applyAlignment="1">
      <alignment horizontal="center" vertical="center"/>
    </xf>
    <xf numFmtId="0" fontId="27" fillId="13" borderId="62" xfId="0" applyFont="1" applyFill="1" applyBorder="1" applyAlignment="1">
      <alignment horizontal="center" vertical="center"/>
    </xf>
    <xf numFmtId="0" fontId="27" fillId="13" borderId="63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 wrapText="1"/>
    </xf>
    <xf numFmtId="1" fontId="27" fillId="0" borderId="3" xfId="0" applyNumberFormat="1" applyFont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/>
    </xf>
    <xf numFmtId="0" fontId="27" fillId="13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81" xfId="0" applyFont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69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0" fontId="27" fillId="13" borderId="64" xfId="0" applyFont="1" applyFill="1" applyBorder="1" applyAlignment="1">
      <alignment horizontal="left" vertical="center"/>
    </xf>
    <xf numFmtId="0" fontId="27" fillId="13" borderId="62" xfId="0" applyFont="1" applyFill="1" applyBorder="1" applyAlignment="1">
      <alignment horizontal="left" vertical="center"/>
    </xf>
    <xf numFmtId="0" fontId="27" fillId="13" borderId="63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22" fillId="2" borderId="65" xfId="0" applyFont="1" applyFill="1" applyBorder="1" applyAlignment="1">
      <alignment horizontal="center" vertical="center" wrapText="1"/>
    </xf>
    <xf numFmtId="0" fontId="22" fillId="2" borderId="66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90" wrapText="1"/>
    </xf>
    <xf numFmtId="0" fontId="4" fillId="0" borderId="9" xfId="1" applyFont="1" applyFill="1" applyBorder="1" applyAlignment="1">
      <alignment horizontal="center" vertical="center" textRotation="90"/>
    </xf>
    <xf numFmtId="0" fontId="4" fillId="0" borderId="10" xfId="1" applyFont="1" applyFill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/>
    <cellStyle name="Normal" xfId="0" builtinId="0"/>
    <cellStyle name="Normal 2" xfId="1"/>
    <cellStyle name="Normal 3" xfId="2"/>
    <cellStyle name="Normal_Nuevo ITC2 IP" xfId="4"/>
  </cellStyles>
  <dxfs count="253"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912812</xdr:colOff>
      <xdr:row>0</xdr:row>
      <xdr:rowOff>335289</xdr:rowOff>
    </xdr:from>
    <xdr:to>
      <xdr:col>4</xdr:col>
      <xdr:colOff>1761923</xdr:colOff>
      <xdr:row>3</xdr:row>
      <xdr:rowOff>1111249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87" y="335289"/>
          <a:ext cx="12596611" cy="256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8465578</xdr:colOff>
      <xdr:row>40</xdr:row>
      <xdr:rowOff>126535</xdr:rowOff>
    </xdr:from>
    <xdr:to>
      <xdr:col>9</xdr:col>
      <xdr:colOff>14112689</xdr:colOff>
      <xdr:row>44</xdr:row>
      <xdr:rowOff>593632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A3B87B-3F2E-475D-8AA2-D12CC530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lum bright="20000" contrast="40000"/>
        </a:blip>
        <a:srcRect r="10664"/>
        <a:stretch/>
      </xdr:blipFill>
      <xdr:spPr>
        <a:xfrm>
          <a:off x="41993578" y="122427535"/>
          <a:ext cx="5647111" cy="2714997"/>
        </a:xfrm>
        <a:prstGeom prst="rect">
          <a:avLst/>
        </a:prstGeom>
      </xdr:spPr>
    </xdr:pic>
    <xdr:clientData/>
  </xdr:twoCellAnchor>
  <xdr:twoCellAnchor editAs="oneCell">
    <xdr:from>
      <xdr:col>7</xdr:col>
      <xdr:colOff>4426324</xdr:colOff>
      <xdr:row>40</xdr:row>
      <xdr:rowOff>112059</xdr:rowOff>
    </xdr:from>
    <xdr:to>
      <xdr:col>7</xdr:col>
      <xdr:colOff>6152262</xdr:colOff>
      <xdr:row>44</xdr:row>
      <xdr:rowOff>371196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109706" y="118558235"/>
          <a:ext cx="1725938" cy="2500313"/>
        </a:xfrm>
        <a:prstGeom prst="rect">
          <a:avLst/>
        </a:prstGeom>
      </xdr:spPr>
    </xdr:pic>
    <xdr:clientData/>
  </xdr:twoCellAnchor>
  <xdr:twoCellAnchor editAs="oneCell">
    <xdr:from>
      <xdr:col>2</xdr:col>
      <xdr:colOff>2781860</xdr:colOff>
      <xdr:row>39</xdr:row>
      <xdr:rowOff>322169</xdr:rowOff>
    </xdr:from>
    <xdr:to>
      <xdr:col>3</xdr:col>
      <xdr:colOff>2615172</xdr:colOff>
      <xdr:row>44</xdr:row>
      <xdr:rowOff>295284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8772240" y="120704727"/>
          <a:ext cx="3092553" cy="4548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workbookViewId="0">
      <selection activeCell="F5" sqref="F5"/>
    </sheetView>
  </sheetViews>
  <sheetFormatPr baseColWidth="10" defaultColWidth="9.140625" defaultRowHeight="15" x14ac:dyDescent="0.25"/>
  <sheetData>
    <row r="1" spans="2:8" ht="20.25" x14ac:dyDescent="0.25">
      <c r="B1" s="126" t="s">
        <v>68</v>
      </c>
      <c r="C1" s="126"/>
      <c r="D1" s="126"/>
      <c r="F1" s="126" t="s">
        <v>72</v>
      </c>
      <c r="G1" s="126"/>
      <c r="H1" s="126"/>
    </row>
    <row r="2" spans="2:8" x14ac:dyDescent="0.25">
      <c r="B2" s="11" t="s">
        <v>69</v>
      </c>
      <c r="C2" s="11" t="s">
        <v>2</v>
      </c>
      <c r="D2" s="12" t="s">
        <v>70</v>
      </c>
    </row>
    <row r="3" spans="2:8" x14ac:dyDescent="0.25">
      <c r="B3" s="13" t="s">
        <v>61</v>
      </c>
      <c r="C3" s="13">
        <v>1</v>
      </c>
      <c r="D3" s="14">
        <v>1</v>
      </c>
    </row>
    <row r="4" spans="2:8" x14ac:dyDescent="0.25">
      <c r="B4" s="13" t="s">
        <v>62</v>
      </c>
      <c r="C4" s="13">
        <v>1</v>
      </c>
      <c r="D4" s="14">
        <v>2</v>
      </c>
    </row>
    <row r="5" spans="2:8" x14ac:dyDescent="0.25">
      <c r="B5" s="13" t="s">
        <v>61</v>
      </c>
      <c r="C5" s="13">
        <v>2</v>
      </c>
      <c r="D5" s="14">
        <v>3</v>
      </c>
    </row>
    <row r="6" spans="2:8" x14ac:dyDescent="0.25">
      <c r="B6" s="13" t="s">
        <v>63</v>
      </c>
      <c r="C6" s="13">
        <v>1</v>
      </c>
      <c r="D6" s="14">
        <v>4</v>
      </c>
    </row>
    <row r="7" spans="2:8" x14ac:dyDescent="0.25">
      <c r="B7" s="13" t="s">
        <v>62</v>
      </c>
      <c r="C7" s="13">
        <v>2</v>
      </c>
      <c r="D7" s="14">
        <v>5</v>
      </c>
    </row>
    <row r="8" spans="2:8" x14ac:dyDescent="0.25">
      <c r="B8" s="13" t="s">
        <v>61</v>
      </c>
      <c r="C8" s="13">
        <v>3</v>
      </c>
      <c r="D8" s="14">
        <v>6</v>
      </c>
    </row>
    <row r="9" spans="2:8" x14ac:dyDescent="0.25">
      <c r="B9" s="13" t="s">
        <v>64</v>
      </c>
      <c r="C9" s="13">
        <v>1</v>
      </c>
      <c r="D9" s="14">
        <v>7</v>
      </c>
    </row>
    <row r="10" spans="2:8" x14ac:dyDescent="0.25">
      <c r="B10" s="13" t="s">
        <v>63</v>
      </c>
      <c r="C10" s="13">
        <v>2</v>
      </c>
      <c r="D10" s="14">
        <v>8</v>
      </c>
    </row>
    <row r="11" spans="2:8" x14ac:dyDescent="0.25">
      <c r="B11" s="13"/>
      <c r="C11" s="13"/>
      <c r="D11" s="13"/>
    </row>
    <row r="12" spans="2:8" x14ac:dyDescent="0.25">
      <c r="B12" s="13" t="s">
        <v>62</v>
      </c>
      <c r="C12" s="13">
        <v>3</v>
      </c>
      <c r="D12" s="15">
        <v>9</v>
      </c>
    </row>
    <row r="13" spans="2:8" x14ac:dyDescent="0.25">
      <c r="B13" s="13" t="s">
        <v>61</v>
      </c>
      <c r="C13" s="13">
        <v>4</v>
      </c>
      <c r="D13" s="15">
        <v>10</v>
      </c>
    </row>
    <row r="14" spans="2:8" x14ac:dyDescent="0.25">
      <c r="B14" s="13" t="s">
        <v>65</v>
      </c>
      <c r="C14" s="13">
        <v>1</v>
      </c>
      <c r="D14" s="15">
        <v>11</v>
      </c>
    </row>
    <row r="15" spans="2:8" x14ac:dyDescent="0.25">
      <c r="B15" s="13" t="s">
        <v>64</v>
      </c>
      <c r="C15" s="13">
        <v>2</v>
      </c>
      <c r="D15" s="15">
        <v>12</v>
      </c>
    </row>
    <row r="16" spans="2:8" x14ac:dyDescent="0.25">
      <c r="B16" s="13" t="s">
        <v>63</v>
      </c>
      <c r="C16" s="13">
        <v>3</v>
      </c>
      <c r="D16" s="15">
        <v>13</v>
      </c>
    </row>
    <row r="17" spans="2:4" x14ac:dyDescent="0.25">
      <c r="B17" s="13" t="s">
        <v>62</v>
      </c>
      <c r="C17" s="13">
        <v>4</v>
      </c>
      <c r="D17" s="15">
        <v>14</v>
      </c>
    </row>
    <row r="18" spans="2:4" x14ac:dyDescent="0.25">
      <c r="B18" s="13" t="s">
        <v>61</v>
      </c>
      <c r="C18" s="13">
        <v>5</v>
      </c>
      <c r="D18" s="15">
        <v>15</v>
      </c>
    </row>
    <row r="19" spans="2:4" x14ac:dyDescent="0.25">
      <c r="B19" s="13"/>
      <c r="C19" s="13"/>
      <c r="D19" s="13"/>
    </row>
    <row r="20" spans="2:4" x14ac:dyDescent="0.25">
      <c r="B20" s="13" t="s">
        <v>65</v>
      </c>
      <c r="C20" s="13">
        <v>2</v>
      </c>
      <c r="D20" s="16">
        <v>16</v>
      </c>
    </row>
    <row r="21" spans="2:4" x14ac:dyDescent="0.25">
      <c r="B21" s="13" t="s">
        <v>64</v>
      </c>
      <c r="C21" s="13">
        <v>3</v>
      </c>
      <c r="D21" s="16">
        <v>17</v>
      </c>
    </row>
    <row r="22" spans="2:4" x14ac:dyDescent="0.25">
      <c r="B22" s="13" t="s">
        <v>63</v>
      </c>
      <c r="C22" s="13">
        <v>4</v>
      </c>
      <c r="D22" s="16">
        <v>18</v>
      </c>
    </row>
    <row r="23" spans="2:4" x14ac:dyDescent="0.25">
      <c r="B23" s="13" t="s">
        <v>62</v>
      </c>
      <c r="C23" s="13">
        <v>5</v>
      </c>
      <c r="D23" s="16">
        <v>19</v>
      </c>
    </row>
    <row r="24" spans="2:4" x14ac:dyDescent="0.25">
      <c r="B24" s="13" t="s">
        <v>65</v>
      </c>
      <c r="C24" s="13">
        <v>3</v>
      </c>
      <c r="D24" s="16">
        <v>20</v>
      </c>
    </row>
    <row r="25" spans="2:4" x14ac:dyDescent="0.25">
      <c r="B25" s="13" t="s">
        <v>64</v>
      </c>
      <c r="C25" s="13">
        <v>4</v>
      </c>
      <c r="D25" s="16">
        <v>21</v>
      </c>
    </row>
    <row r="26" spans="2:4" x14ac:dyDescent="0.25">
      <c r="B26" s="13" t="s">
        <v>63</v>
      </c>
      <c r="C26" s="13">
        <v>5</v>
      </c>
      <c r="D26" s="16">
        <v>22</v>
      </c>
    </row>
    <row r="27" spans="2:4" x14ac:dyDescent="0.25">
      <c r="B27" s="13" t="s">
        <v>65</v>
      </c>
      <c r="C27" s="13">
        <v>4</v>
      </c>
      <c r="D27" s="16">
        <v>23</v>
      </c>
    </row>
    <row r="28" spans="2:4" x14ac:dyDescent="0.25">
      <c r="B28" s="13" t="s">
        <v>64</v>
      </c>
      <c r="C28" s="13">
        <v>5</v>
      </c>
      <c r="D28" s="16">
        <v>24</v>
      </c>
    </row>
    <row r="29" spans="2:4" x14ac:dyDescent="0.25">
      <c r="B29" s="13" t="s">
        <v>65</v>
      </c>
      <c r="C29" s="13">
        <v>5</v>
      </c>
      <c r="D29" s="16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"/>
  <sheetViews>
    <sheetView showGridLines="0" topLeftCell="A16" zoomScale="88" zoomScaleNormal="88" workbookViewId="0">
      <selection activeCell="E16" sqref="E16"/>
    </sheetView>
  </sheetViews>
  <sheetFormatPr baseColWidth="10" defaultRowHeight="15" x14ac:dyDescent="0.25"/>
  <cols>
    <col min="1" max="1" width="15.85546875" style="20" bestFit="1" customWidth="1"/>
    <col min="2" max="2" width="11" customWidth="1"/>
    <col min="3" max="3" width="24.42578125" bestFit="1" customWidth="1"/>
    <col min="4" max="4" width="37.42578125" customWidth="1"/>
    <col min="5" max="5" width="39.85546875" customWidth="1"/>
    <col min="6" max="6" width="28.85546875" customWidth="1"/>
  </cols>
  <sheetData>
    <row r="2" spans="2:6" x14ac:dyDescent="0.25">
      <c r="B2" s="153" t="s">
        <v>162</v>
      </c>
      <c r="C2" s="153"/>
      <c r="D2" s="153"/>
      <c r="E2" s="153"/>
      <c r="F2" s="153"/>
    </row>
    <row r="3" spans="2:6" ht="15.75" thickBot="1" x14ac:dyDescent="0.3"/>
    <row r="4" spans="2:6" ht="16.5" thickBot="1" x14ac:dyDescent="0.3">
      <c r="B4" s="137" t="s">
        <v>83</v>
      </c>
      <c r="C4" s="139" t="s">
        <v>66</v>
      </c>
      <c r="D4" s="140"/>
      <c r="E4" s="140"/>
      <c r="F4" s="141"/>
    </row>
    <row r="5" spans="2:6" ht="32.25" thickBot="1" x14ac:dyDescent="0.3">
      <c r="B5" s="138"/>
      <c r="C5" s="21" t="s">
        <v>84</v>
      </c>
      <c r="D5" s="21" t="s">
        <v>85</v>
      </c>
      <c r="E5" s="21" t="s">
        <v>86</v>
      </c>
      <c r="F5" s="22" t="s">
        <v>87</v>
      </c>
    </row>
    <row r="6" spans="2:6" ht="30.75" customHeight="1" thickBot="1" x14ac:dyDescent="0.3">
      <c r="B6" s="127">
        <v>1</v>
      </c>
      <c r="C6" s="129" t="s">
        <v>88</v>
      </c>
      <c r="D6" s="131" t="s">
        <v>89</v>
      </c>
      <c r="E6" s="133" t="s">
        <v>90</v>
      </c>
      <c r="F6" s="23" t="s">
        <v>91</v>
      </c>
    </row>
    <row r="7" spans="2:6" ht="15.75" thickBot="1" x14ac:dyDescent="0.3">
      <c r="B7" s="128"/>
      <c r="C7" s="130"/>
      <c r="D7" s="142"/>
      <c r="E7" s="143"/>
      <c r="F7" s="23" t="s">
        <v>92</v>
      </c>
    </row>
    <row r="8" spans="2:6" ht="31.5" customHeight="1" thickBot="1" x14ac:dyDescent="0.3">
      <c r="B8" s="127">
        <v>2</v>
      </c>
      <c r="C8" s="129" t="s">
        <v>93</v>
      </c>
      <c r="D8" s="131" t="s">
        <v>94</v>
      </c>
      <c r="E8" s="133" t="s">
        <v>95</v>
      </c>
      <c r="F8" s="39" t="s">
        <v>96</v>
      </c>
    </row>
    <row r="9" spans="2:6" ht="15.75" thickBot="1" x14ac:dyDescent="0.3">
      <c r="B9" s="128"/>
      <c r="C9" s="130"/>
      <c r="D9" s="132"/>
      <c r="E9" s="134"/>
      <c r="F9" s="24" t="s">
        <v>97</v>
      </c>
    </row>
    <row r="10" spans="2:6" ht="42" customHeight="1" thickBot="1" x14ac:dyDescent="0.3">
      <c r="B10" s="127">
        <v>3</v>
      </c>
      <c r="C10" s="40" t="s">
        <v>98</v>
      </c>
      <c r="D10" s="135" t="s">
        <v>99</v>
      </c>
      <c r="E10" s="135" t="s">
        <v>100</v>
      </c>
      <c r="F10" s="25" t="s">
        <v>101</v>
      </c>
    </row>
    <row r="11" spans="2:6" ht="15.75" thickBot="1" x14ac:dyDescent="0.3">
      <c r="B11" s="128"/>
      <c r="C11" s="41"/>
      <c r="D11" s="136"/>
      <c r="E11" s="136"/>
      <c r="F11" s="23" t="s">
        <v>102</v>
      </c>
    </row>
    <row r="12" spans="2:6" ht="15.75" thickBot="1" x14ac:dyDescent="0.3"/>
    <row r="13" spans="2:6" ht="16.5" thickBot="1" x14ac:dyDescent="0.3">
      <c r="B13" s="26" t="s">
        <v>83</v>
      </c>
      <c r="C13" s="27" t="s">
        <v>103</v>
      </c>
      <c r="D13" s="28" t="s">
        <v>60</v>
      </c>
      <c r="E13" s="29"/>
    </row>
    <row r="14" spans="2:6" ht="16.5" thickBot="1" x14ac:dyDescent="0.3">
      <c r="B14" s="127">
        <v>1</v>
      </c>
      <c r="C14" s="144" t="s">
        <v>104</v>
      </c>
      <c r="D14" s="30" t="s">
        <v>105</v>
      </c>
      <c r="E14" s="31"/>
    </row>
    <row r="15" spans="2:6" ht="16.5" thickBot="1" x14ac:dyDescent="0.3">
      <c r="B15" s="128"/>
      <c r="C15" s="145"/>
      <c r="D15" s="30" t="s">
        <v>106</v>
      </c>
      <c r="E15" s="31"/>
    </row>
    <row r="16" spans="2:6" ht="16.5" thickBot="1" x14ac:dyDescent="0.3">
      <c r="B16" s="127">
        <v>2</v>
      </c>
      <c r="C16" s="144" t="s">
        <v>107</v>
      </c>
      <c r="D16" s="30" t="s">
        <v>108</v>
      </c>
      <c r="E16" s="31"/>
    </row>
    <row r="17" spans="1:6" ht="16.5" thickBot="1" x14ac:dyDescent="0.3">
      <c r="B17" s="128"/>
      <c r="C17" s="145"/>
      <c r="D17" s="32" t="s">
        <v>109</v>
      </c>
      <c r="E17" s="31"/>
    </row>
    <row r="18" spans="1:6" ht="33" customHeight="1" thickBot="1" x14ac:dyDescent="0.3">
      <c r="B18" s="127">
        <v>3</v>
      </c>
      <c r="C18" s="144" t="s">
        <v>110</v>
      </c>
      <c r="D18" s="23" t="s">
        <v>111</v>
      </c>
      <c r="E18" s="33"/>
    </row>
    <row r="19" spans="1:6" ht="16.5" thickBot="1" x14ac:dyDescent="0.3">
      <c r="B19" s="128"/>
      <c r="C19" s="145"/>
      <c r="D19" s="34" t="s">
        <v>112</v>
      </c>
      <c r="E19" s="31"/>
    </row>
    <row r="21" spans="1:6" ht="15.75" thickBot="1" x14ac:dyDescent="0.3">
      <c r="D21">
        <v>1</v>
      </c>
      <c r="E21">
        <v>2</v>
      </c>
      <c r="F21">
        <v>3</v>
      </c>
    </row>
    <row r="22" spans="1:6" ht="16.5" thickBot="1" x14ac:dyDescent="0.3">
      <c r="B22" s="146"/>
      <c r="C22" s="147"/>
      <c r="D22" s="150" t="s">
        <v>60</v>
      </c>
      <c r="E22" s="151"/>
      <c r="F22" s="152"/>
    </row>
    <row r="23" spans="1:6" ht="32.25" thickBot="1" x14ac:dyDescent="0.3">
      <c r="B23" s="148"/>
      <c r="C23" s="149"/>
      <c r="D23" s="35" t="s">
        <v>113</v>
      </c>
      <c r="E23" s="35" t="s">
        <v>114</v>
      </c>
      <c r="F23" s="35" t="s">
        <v>115</v>
      </c>
    </row>
    <row r="24" spans="1:6" ht="45" customHeight="1" thickBot="1" x14ac:dyDescent="0.3">
      <c r="A24" s="20">
        <v>4</v>
      </c>
      <c r="B24" s="165" t="s">
        <v>66</v>
      </c>
      <c r="C24" s="35" t="s">
        <v>116</v>
      </c>
      <c r="D24" s="36" t="s">
        <v>117</v>
      </c>
      <c r="E24" s="49" t="s">
        <v>118</v>
      </c>
      <c r="F24" s="37" t="s">
        <v>119</v>
      </c>
    </row>
    <row r="25" spans="1:6" ht="45" customHeight="1" thickBot="1" x14ac:dyDescent="0.3">
      <c r="A25" s="20">
        <v>8</v>
      </c>
      <c r="B25" s="166"/>
      <c r="C25" s="35" t="s">
        <v>120</v>
      </c>
      <c r="D25" s="49" t="s">
        <v>118</v>
      </c>
      <c r="E25" s="37" t="s">
        <v>119</v>
      </c>
      <c r="F25" s="48" t="s">
        <v>121</v>
      </c>
    </row>
    <row r="26" spans="1:6" ht="45" customHeight="1" thickBot="1" x14ac:dyDescent="0.3">
      <c r="A26" s="20">
        <v>12</v>
      </c>
      <c r="B26" s="167"/>
      <c r="C26" s="35" t="s">
        <v>122</v>
      </c>
      <c r="D26" s="37" t="s">
        <v>119</v>
      </c>
      <c r="E26" s="48" t="s">
        <v>121</v>
      </c>
      <c r="F26" s="38" t="s">
        <v>123</v>
      </c>
    </row>
    <row r="27" spans="1:6" ht="35.25" customHeight="1" thickBot="1" x14ac:dyDescent="0.3"/>
    <row r="28" spans="1:6" ht="27.75" customHeight="1" thickBot="1" x14ac:dyDescent="0.3">
      <c r="B28" s="45" t="s">
        <v>124</v>
      </c>
      <c r="C28" s="168" t="s">
        <v>125</v>
      </c>
      <c r="D28" s="168"/>
      <c r="E28" s="169"/>
    </row>
    <row r="29" spans="1:6" ht="30" x14ac:dyDescent="0.25">
      <c r="B29" s="44" t="s">
        <v>123</v>
      </c>
      <c r="C29" s="162" t="s">
        <v>128</v>
      </c>
      <c r="D29" s="163"/>
      <c r="E29" s="164"/>
    </row>
    <row r="30" spans="1:6" ht="48" customHeight="1" x14ac:dyDescent="0.25">
      <c r="B30" s="42" t="s">
        <v>121</v>
      </c>
      <c r="C30" s="170" t="s">
        <v>129</v>
      </c>
      <c r="D30" s="171"/>
      <c r="E30" s="172"/>
    </row>
    <row r="31" spans="1:6" ht="30" customHeight="1" x14ac:dyDescent="0.25">
      <c r="B31" s="160" t="s">
        <v>119</v>
      </c>
      <c r="C31" s="154" t="s">
        <v>130</v>
      </c>
      <c r="D31" s="155"/>
      <c r="E31" s="156"/>
    </row>
    <row r="32" spans="1:6" ht="43.5" customHeight="1" x14ac:dyDescent="0.25">
      <c r="B32" s="161"/>
      <c r="C32" s="162" t="s">
        <v>131</v>
      </c>
      <c r="D32" s="163"/>
      <c r="E32" s="164"/>
    </row>
    <row r="33" spans="2:5" ht="30" customHeight="1" x14ac:dyDescent="0.25">
      <c r="B33" s="160" t="s">
        <v>126</v>
      </c>
      <c r="C33" s="154" t="s">
        <v>132</v>
      </c>
      <c r="D33" s="155"/>
      <c r="E33" s="156"/>
    </row>
    <row r="34" spans="2:5" ht="26.25" customHeight="1" x14ac:dyDescent="0.25">
      <c r="B34" s="161"/>
      <c r="C34" s="162" t="s">
        <v>133</v>
      </c>
      <c r="D34" s="163"/>
      <c r="E34" s="164"/>
    </row>
    <row r="35" spans="2:5" ht="30.75" thickBot="1" x14ac:dyDescent="0.3">
      <c r="B35" s="43" t="s">
        <v>127</v>
      </c>
      <c r="C35" s="157" t="s">
        <v>134</v>
      </c>
      <c r="D35" s="158"/>
      <c r="E35" s="159"/>
    </row>
  </sheetData>
  <mergeCells count="33">
    <mergeCell ref="B14:B15"/>
    <mergeCell ref="E10:E11"/>
    <mergeCell ref="B2:F2"/>
    <mergeCell ref="C33:E33"/>
    <mergeCell ref="C35:E35"/>
    <mergeCell ref="B31:B32"/>
    <mergeCell ref="C32:E32"/>
    <mergeCell ref="B33:B34"/>
    <mergeCell ref="C34:E34"/>
    <mergeCell ref="B24:B26"/>
    <mergeCell ref="C28:E28"/>
    <mergeCell ref="C29:E29"/>
    <mergeCell ref="C30:E30"/>
    <mergeCell ref="C31:E31"/>
    <mergeCell ref="C14:C15"/>
    <mergeCell ref="B16:B17"/>
    <mergeCell ref="C16:C17"/>
    <mergeCell ref="C18:C19"/>
    <mergeCell ref="B22:C23"/>
    <mergeCell ref="D22:F22"/>
    <mergeCell ref="B18:B19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52"/>
  <sheetViews>
    <sheetView showGridLines="0" tabSelected="1" view="pageBreakPreview" topLeftCell="A24" zoomScale="25" zoomScaleNormal="30" zoomScaleSheetLayoutView="25" workbookViewId="0">
      <selection activeCell="J41" sqref="J41:N45"/>
    </sheetView>
  </sheetViews>
  <sheetFormatPr baseColWidth="10" defaultColWidth="20" defaultRowHeight="15" outlineLevelRow="1" outlineLevelCol="2" x14ac:dyDescent="0.25"/>
  <cols>
    <col min="1" max="1" width="29.5703125" style="18" customWidth="1" outlineLevel="1"/>
    <col min="2" max="2" width="49.140625" style="18" customWidth="1" outlineLevel="1"/>
    <col min="3" max="3" width="70.7109375" style="18" customWidth="1" outlineLevel="1"/>
    <col min="4" max="4" width="56" style="18" customWidth="1" outlineLevel="1"/>
    <col min="5" max="5" width="46.42578125" style="18" customWidth="1" outlineLevel="1"/>
    <col min="6" max="7" width="37.28515625" style="18" customWidth="1" outlineLevel="1"/>
    <col min="8" max="8" width="105.140625" style="18" customWidth="1"/>
    <col min="9" max="9" width="71.42578125" style="18" customWidth="1"/>
    <col min="10" max="10" width="213.28515625" style="18" customWidth="1"/>
    <col min="11" max="11" width="32.5703125" style="18" customWidth="1" outlineLevel="2"/>
    <col min="12" max="12" width="36.42578125" style="18" customWidth="1" outlineLevel="2"/>
    <col min="13" max="14" width="29.140625" style="18" customWidth="1" outlineLevel="2"/>
    <col min="15" max="15" width="21" style="18" customWidth="1" outlineLevel="2"/>
    <col min="16" max="16" width="21.85546875" style="18" customWidth="1" outlineLevel="2"/>
    <col min="17" max="17" width="30.140625" style="18" customWidth="1" outlineLevel="2"/>
    <col min="18" max="18" width="63.7109375" style="18" customWidth="1" outlineLevel="2"/>
    <col min="19" max="19" width="69.7109375" style="18" customWidth="1" outlineLevel="1"/>
    <col min="20" max="20" width="90.85546875" style="18" customWidth="1" outlineLevel="1"/>
    <col min="21" max="21" width="206.7109375" style="18" customWidth="1" outlineLevel="1"/>
    <col min="22" max="22" width="219.85546875" style="19" customWidth="1" outlineLevel="1"/>
    <col min="23" max="23" width="90.28515625" style="18" customWidth="1" outlineLevel="1"/>
    <col min="24" max="24" width="81" style="18" customWidth="1"/>
    <col min="25" max="25" width="25.7109375" style="18" customWidth="1"/>
    <col min="26" max="26" width="33.7109375" style="18" customWidth="1"/>
    <col min="27" max="27" width="34.5703125" style="18" customWidth="1"/>
    <col min="28" max="28" width="33.7109375" style="18" customWidth="1"/>
    <col min="29" max="29" width="29.140625" style="18" customWidth="1"/>
    <col min="30" max="30" width="45.5703125" style="18" customWidth="1"/>
    <col min="31" max="31" width="24.5703125" style="18" customWidth="1"/>
    <col min="32" max="32" width="68.28515625" style="18" customWidth="1"/>
    <col min="33" max="16384" width="20" style="18"/>
  </cols>
  <sheetData>
    <row r="1" spans="1:64" ht="57.75" customHeight="1" x14ac:dyDescent="0.25">
      <c r="A1" s="335"/>
      <c r="B1" s="336"/>
      <c r="C1" s="336"/>
      <c r="D1" s="336"/>
      <c r="E1" s="336"/>
      <c r="F1" s="337"/>
      <c r="G1" s="301" t="s">
        <v>154</v>
      </c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3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27.75" customHeight="1" x14ac:dyDescent="0.25">
      <c r="A2" s="338"/>
      <c r="B2" s="339"/>
      <c r="C2" s="339"/>
      <c r="D2" s="339"/>
      <c r="E2" s="339"/>
      <c r="F2" s="340"/>
      <c r="G2" s="304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6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57.75" customHeight="1" x14ac:dyDescent="0.25">
      <c r="A3" s="338"/>
      <c r="B3" s="339"/>
      <c r="C3" s="339"/>
      <c r="D3" s="339"/>
      <c r="E3" s="339"/>
      <c r="F3" s="340"/>
      <c r="G3" s="304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6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ht="113.1" customHeight="1" thickBot="1" x14ac:dyDescent="0.3">
      <c r="A4" s="341"/>
      <c r="B4" s="342"/>
      <c r="C4" s="342"/>
      <c r="D4" s="342"/>
      <c r="E4" s="342"/>
      <c r="F4" s="343"/>
      <c r="G4" s="307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9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customFormat="1" ht="63" customHeight="1" outlineLevel="1" x14ac:dyDescent="0.25">
      <c r="A5" s="332" t="s">
        <v>140</v>
      </c>
      <c r="B5" s="333"/>
      <c r="C5" s="334"/>
      <c r="D5" s="344" t="s">
        <v>211</v>
      </c>
      <c r="E5" s="344"/>
      <c r="F5" s="344"/>
      <c r="G5" s="344"/>
      <c r="H5" s="344"/>
      <c r="I5" s="344"/>
      <c r="J5" s="70" t="s">
        <v>214</v>
      </c>
      <c r="K5" s="174">
        <v>20450125904</v>
      </c>
      <c r="L5" s="175"/>
      <c r="M5" s="175"/>
      <c r="N5" s="175"/>
      <c r="O5" s="175"/>
      <c r="P5" s="175"/>
      <c r="Q5" s="175"/>
      <c r="R5" s="175"/>
      <c r="S5" s="175"/>
      <c r="T5" s="175"/>
      <c r="U5" s="176"/>
      <c r="V5" s="70" t="s">
        <v>215</v>
      </c>
      <c r="W5" s="177" t="s">
        <v>216</v>
      </c>
      <c r="X5" s="177"/>
      <c r="Y5" s="313" t="s">
        <v>160</v>
      </c>
      <c r="Z5" s="314"/>
      <c r="AA5" s="314"/>
      <c r="AB5" s="315"/>
      <c r="AC5" s="310" t="s">
        <v>235</v>
      </c>
      <c r="AD5" s="311"/>
      <c r="AE5" s="311"/>
      <c r="AF5" s="312"/>
    </row>
    <row r="6" spans="1:64" customFormat="1" ht="87.95" customHeight="1" outlineLevel="1" thickBot="1" x14ac:dyDescent="0.3">
      <c r="A6" s="288" t="s">
        <v>159</v>
      </c>
      <c r="B6" s="289"/>
      <c r="C6" s="289"/>
      <c r="D6" s="290" t="s">
        <v>234</v>
      </c>
      <c r="E6" s="291"/>
      <c r="F6" s="291"/>
      <c r="G6" s="291"/>
      <c r="H6" s="291"/>
      <c r="I6" s="292"/>
      <c r="J6" s="69"/>
      <c r="K6" s="71"/>
      <c r="L6" s="71"/>
      <c r="M6" s="71"/>
      <c r="N6" s="71"/>
      <c r="O6" s="72"/>
      <c r="P6" s="72"/>
      <c r="Q6" s="72"/>
      <c r="R6" s="72"/>
      <c r="S6" s="72"/>
      <c r="T6" s="72"/>
      <c r="U6" s="72"/>
      <c r="V6" s="72"/>
      <c r="W6" s="72"/>
      <c r="X6" s="72"/>
      <c r="Y6" s="319" t="s">
        <v>161</v>
      </c>
      <c r="Z6" s="319"/>
      <c r="AA6" s="319"/>
      <c r="AB6" s="319"/>
      <c r="AC6" s="317">
        <v>2</v>
      </c>
      <c r="AD6" s="317"/>
      <c r="AE6" s="317"/>
      <c r="AF6" s="318"/>
    </row>
    <row r="7" spans="1:64" ht="18" customHeight="1" outlineLevel="1" thickBot="1" x14ac:dyDescent="0.4">
      <c r="A7" s="293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5"/>
    </row>
    <row r="8" spans="1:64" ht="206.25" customHeight="1" outlineLevel="1" x14ac:dyDescent="0.25">
      <c r="A8" s="283" t="s">
        <v>138</v>
      </c>
      <c r="B8" s="285" t="s">
        <v>0</v>
      </c>
      <c r="C8" s="285" t="s">
        <v>67</v>
      </c>
      <c r="D8" s="73" t="s">
        <v>77</v>
      </c>
      <c r="E8" s="285" t="s">
        <v>1</v>
      </c>
      <c r="F8" s="285" t="s">
        <v>141</v>
      </c>
      <c r="G8" s="285" t="s">
        <v>217</v>
      </c>
      <c r="H8" s="259" t="s">
        <v>71</v>
      </c>
      <c r="I8" s="259" t="s">
        <v>172</v>
      </c>
      <c r="J8" s="259" t="s">
        <v>170</v>
      </c>
      <c r="K8" s="259" t="s">
        <v>80</v>
      </c>
      <c r="L8" s="259"/>
      <c r="M8" s="259"/>
      <c r="N8" s="259"/>
      <c r="O8" s="259"/>
      <c r="P8" s="259"/>
      <c r="Q8" s="259"/>
      <c r="R8" s="259"/>
      <c r="S8" s="259" t="s">
        <v>135</v>
      </c>
      <c r="T8" s="259"/>
      <c r="U8" s="259"/>
      <c r="V8" s="259"/>
      <c r="W8" s="259"/>
      <c r="X8" s="285" t="s">
        <v>136</v>
      </c>
      <c r="Y8" s="259" t="s">
        <v>137</v>
      </c>
      <c r="Z8" s="259"/>
      <c r="AA8" s="259"/>
      <c r="AB8" s="259"/>
      <c r="AC8" s="259"/>
      <c r="AD8" s="259"/>
      <c r="AE8" s="259"/>
      <c r="AF8" s="316"/>
    </row>
    <row r="9" spans="1:64" ht="408" customHeight="1" x14ac:dyDescent="0.25">
      <c r="A9" s="284"/>
      <c r="B9" s="286"/>
      <c r="C9" s="286"/>
      <c r="D9" s="74" t="s">
        <v>139</v>
      </c>
      <c r="E9" s="286"/>
      <c r="F9" s="286"/>
      <c r="G9" s="286"/>
      <c r="H9" s="287"/>
      <c r="I9" s="287"/>
      <c r="J9" s="287"/>
      <c r="K9" s="74" t="s">
        <v>73</v>
      </c>
      <c r="L9" s="74" t="s">
        <v>74</v>
      </c>
      <c r="M9" s="74" t="s">
        <v>75</v>
      </c>
      <c r="N9" s="74" t="s">
        <v>76</v>
      </c>
      <c r="O9" s="74" t="s">
        <v>78</v>
      </c>
      <c r="P9" s="74" t="s">
        <v>79</v>
      </c>
      <c r="Q9" s="74" t="s">
        <v>81</v>
      </c>
      <c r="R9" s="74" t="s">
        <v>82</v>
      </c>
      <c r="S9" s="74" t="s">
        <v>3</v>
      </c>
      <c r="T9" s="74" t="s">
        <v>4</v>
      </c>
      <c r="U9" s="74" t="s">
        <v>7</v>
      </c>
      <c r="V9" s="74" t="s">
        <v>5</v>
      </c>
      <c r="W9" s="74" t="s">
        <v>6</v>
      </c>
      <c r="X9" s="286"/>
      <c r="Y9" s="74" t="s">
        <v>73</v>
      </c>
      <c r="Z9" s="74" t="s">
        <v>74</v>
      </c>
      <c r="AA9" s="74" t="s">
        <v>75</v>
      </c>
      <c r="AB9" s="74" t="s">
        <v>76</v>
      </c>
      <c r="AC9" s="74" t="s">
        <v>78</v>
      </c>
      <c r="AD9" s="74" t="s">
        <v>79</v>
      </c>
      <c r="AE9" s="74" t="s">
        <v>81</v>
      </c>
      <c r="AF9" s="75" t="s">
        <v>82</v>
      </c>
    </row>
    <row r="10" spans="1:64" ht="409.6" customHeight="1" x14ac:dyDescent="0.25">
      <c r="A10" s="296" t="s">
        <v>234</v>
      </c>
      <c r="B10" s="220" t="s">
        <v>209</v>
      </c>
      <c r="C10" s="257" t="s">
        <v>192</v>
      </c>
      <c r="D10" s="221" t="s">
        <v>143</v>
      </c>
      <c r="E10" s="219" t="s">
        <v>192</v>
      </c>
      <c r="F10" s="76" t="s">
        <v>173</v>
      </c>
      <c r="G10" s="76" t="s">
        <v>2</v>
      </c>
      <c r="H10" s="77" t="s">
        <v>174</v>
      </c>
      <c r="I10" s="77" t="s">
        <v>175</v>
      </c>
      <c r="J10" s="77" t="s">
        <v>171</v>
      </c>
      <c r="K10" s="78">
        <v>1</v>
      </c>
      <c r="L10" s="78">
        <v>1</v>
      </c>
      <c r="M10" s="78">
        <v>1</v>
      </c>
      <c r="N10" s="78">
        <v>3</v>
      </c>
      <c r="O10" s="78">
        <f t="shared" ref="O10" si="0">SUM(K10:N10)</f>
        <v>6</v>
      </c>
      <c r="P10" s="78">
        <v>2</v>
      </c>
      <c r="Q10" s="78">
        <f t="shared" ref="Q10:Q19" si="1">+O10*P10</f>
        <v>12</v>
      </c>
      <c r="R10" s="78" t="str">
        <f t="shared" ref="R10:R22" si="2">IF(Q10="","",IF(Q10&lt;=4,"Trivial",IF(AND(Q10&gt;=5, Q10&lt;=8),"Tolerable",IF(AND(Q10&gt;=9,Q10&lt;=16),"Moderado",IF(AND(Q10&gt;=17,Q10&lt;=24),"Importante","Intolerable")))))</f>
        <v>Moderado</v>
      </c>
      <c r="S10" s="79"/>
      <c r="T10" s="79"/>
      <c r="U10" s="79" t="s">
        <v>197</v>
      </c>
      <c r="V10" s="79" t="s">
        <v>198</v>
      </c>
      <c r="W10" s="79"/>
      <c r="X10" s="78" t="s">
        <v>231</v>
      </c>
      <c r="Y10" s="78">
        <v>1</v>
      </c>
      <c r="Z10" s="78">
        <v>1</v>
      </c>
      <c r="AA10" s="78">
        <v>1</v>
      </c>
      <c r="AB10" s="78">
        <v>3</v>
      </c>
      <c r="AC10" s="78">
        <f t="shared" ref="AC10:AC19" si="3">SUM(Y10:AB10)</f>
        <v>6</v>
      </c>
      <c r="AD10" s="78">
        <v>1</v>
      </c>
      <c r="AE10" s="78">
        <f t="shared" ref="AE10" si="4">+AC10*AD10</f>
        <v>6</v>
      </c>
      <c r="AF10" s="80" t="str">
        <f t="shared" ref="AF10:AF21" si="5">IF(AE10="","",IF(AE10&lt;=4,"Trivial",IF(AND(AE10&gt;=5, AE10&lt;=8),"Tolerable",IF(AND(AE10&gt;=9,AE10&lt;=16),"Moderado",IF(AND(AE10&gt;=17,AE10&lt;=24),"Importante","Intolerable")))))</f>
        <v>Tolerable</v>
      </c>
    </row>
    <row r="11" spans="1:64" ht="309.60000000000002" customHeight="1" x14ac:dyDescent="0.25">
      <c r="A11" s="296"/>
      <c r="B11" s="220"/>
      <c r="C11" s="258"/>
      <c r="D11" s="222"/>
      <c r="E11" s="220"/>
      <c r="F11" s="81" t="s">
        <v>142</v>
      </c>
      <c r="G11" s="81" t="s">
        <v>2</v>
      </c>
      <c r="H11" s="82" t="s">
        <v>176</v>
      </c>
      <c r="I11" s="82" t="s">
        <v>177</v>
      </c>
      <c r="J11" s="82" t="s">
        <v>171</v>
      </c>
      <c r="K11" s="78">
        <v>1</v>
      </c>
      <c r="L11" s="83">
        <v>1</v>
      </c>
      <c r="M11" s="83">
        <v>1</v>
      </c>
      <c r="N11" s="83">
        <v>3</v>
      </c>
      <c r="O11" s="83">
        <f t="shared" ref="O11:O19" si="6">SUM(K11:N11)</f>
        <v>6</v>
      </c>
      <c r="P11" s="83">
        <v>2</v>
      </c>
      <c r="Q11" s="83">
        <f t="shared" si="1"/>
        <v>12</v>
      </c>
      <c r="R11" s="83" t="str">
        <f t="shared" si="2"/>
        <v>Moderado</v>
      </c>
      <c r="S11" s="84"/>
      <c r="T11" s="84"/>
      <c r="U11" s="84"/>
      <c r="V11" s="85" t="s">
        <v>199</v>
      </c>
      <c r="W11" s="84"/>
      <c r="X11" s="83" t="s">
        <v>231</v>
      </c>
      <c r="Y11" s="78">
        <v>1</v>
      </c>
      <c r="Z11" s="83">
        <v>1</v>
      </c>
      <c r="AA11" s="83">
        <v>1</v>
      </c>
      <c r="AB11" s="83">
        <v>3</v>
      </c>
      <c r="AC11" s="83">
        <f t="shared" si="3"/>
        <v>6</v>
      </c>
      <c r="AD11" s="83">
        <v>1</v>
      </c>
      <c r="AE11" s="83">
        <f>+AC11*AD11</f>
        <v>6</v>
      </c>
      <c r="AF11" s="86" t="str">
        <f t="shared" si="5"/>
        <v>Tolerable</v>
      </c>
    </row>
    <row r="12" spans="1:64" ht="329.45" customHeight="1" x14ac:dyDescent="0.25">
      <c r="A12" s="296"/>
      <c r="B12" s="220"/>
      <c r="C12" s="258"/>
      <c r="D12" s="222"/>
      <c r="E12" s="220"/>
      <c r="F12" s="81" t="s">
        <v>142</v>
      </c>
      <c r="G12" s="81" t="s">
        <v>2</v>
      </c>
      <c r="H12" s="82" t="s">
        <v>178</v>
      </c>
      <c r="I12" s="82" t="s">
        <v>179</v>
      </c>
      <c r="J12" s="82" t="s">
        <v>171</v>
      </c>
      <c r="K12" s="78">
        <v>1</v>
      </c>
      <c r="L12" s="83">
        <v>1</v>
      </c>
      <c r="M12" s="83">
        <v>1</v>
      </c>
      <c r="N12" s="83">
        <v>3</v>
      </c>
      <c r="O12" s="83">
        <f t="shared" si="6"/>
        <v>6</v>
      </c>
      <c r="P12" s="83">
        <v>2</v>
      </c>
      <c r="Q12" s="83">
        <f t="shared" si="1"/>
        <v>12</v>
      </c>
      <c r="R12" s="83" t="str">
        <f t="shared" si="2"/>
        <v>Moderado</v>
      </c>
      <c r="S12" s="84"/>
      <c r="T12" s="84"/>
      <c r="U12" s="84" t="s">
        <v>200</v>
      </c>
      <c r="V12" s="85" t="s">
        <v>201</v>
      </c>
      <c r="W12" s="84"/>
      <c r="X12" s="78" t="s">
        <v>231</v>
      </c>
      <c r="Y12" s="78">
        <v>1</v>
      </c>
      <c r="Z12" s="83">
        <v>1</v>
      </c>
      <c r="AA12" s="83">
        <v>1</v>
      </c>
      <c r="AB12" s="83">
        <v>3</v>
      </c>
      <c r="AC12" s="83">
        <f t="shared" si="3"/>
        <v>6</v>
      </c>
      <c r="AD12" s="83">
        <v>1</v>
      </c>
      <c r="AE12" s="83">
        <f>+AC12*AD12</f>
        <v>6</v>
      </c>
      <c r="AF12" s="86" t="str">
        <f t="shared" si="5"/>
        <v>Tolerable</v>
      </c>
    </row>
    <row r="13" spans="1:64" ht="309.60000000000002" customHeight="1" x14ac:dyDescent="0.25">
      <c r="A13" s="296"/>
      <c r="B13" s="220"/>
      <c r="C13" s="258"/>
      <c r="D13" s="222"/>
      <c r="E13" s="220"/>
      <c r="F13" s="81" t="s">
        <v>142</v>
      </c>
      <c r="G13" s="81" t="s">
        <v>2</v>
      </c>
      <c r="H13" s="82" t="s">
        <v>180</v>
      </c>
      <c r="I13" s="82" t="s">
        <v>181</v>
      </c>
      <c r="J13" s="82" t="s">
        <v>171</v>
      </c>
      <c r="K13" s="78">
        <v>1</v>
      </c>
      <c r="L13" s="83">
        <v>1</v>
      </c>
      <c r="M13" s="83">
        <v>1</v>
      </c>
      <c r="N13" s="83">
        <v>3</v>
      </c>
      <c r="O13" s="83">
        <f t="shared" si="6"/>
        <v>6</v>
      </c>
      <c r="P13" s="83">
        <v>2</v>
      </c>
      <c r="Q13" s="83">
        <f t="shared" si="1"/>
        <v>12</v>
      </c>
      <c r="R13" s="83" t="str">
        <f t="shared" si="2"/>
        <v>Moderado</v>
      </c>
      <c r="S13" s="84"/>
      <c r="T13" s="84"/>
      <c r="U13" s="84"/>
      <c r="V13" s="85" t="s">
        <v>202</v>
      </c>
      <c r="W13" s="84"/>
      <c r="X13" s="78" t="s">
        <v>231</v>
      </c>
      <c r="Y13" s="78">
        <v>1</v>
      </c>
      <c r="Z13" s="83">
        <v>1</v>
      </c>
      <c r="AA13" s="83">
        <v>1</v>
      </c>
      <c r="AB13" s="83">
        <v>3</v>
      </c>
      <c r="AC13" s="83">
        <f t="shared" si="3"/>
        <v>6</v>
      </c>
      <c r="AD13" s="83">
        <v>1</v>
      </c>
      <c r="AE13" s="83">
        <f t="shared" ref="AE13:AE14" si="7">+AC13*AD13</f>
        <v>6</v>
      </c>
      <c r="AF13" s="86" t="str">
        <f t="shared" si="5"/>
        <v>Tolerable</v>
      </c>
    </row>
    <row r="14" spans="1:64" ht="359.45" customHeight="1" x14ac:dyDescent="0.25">
      <c r="A14" s="296"/>
      <c r="B14" s="220"/>
      <c r="C14" s="258"/>
      <c r="D14" s="222"/>
      <c r="E14" s="220"/>
      <c r="F14" s="81" t="s">
        <v>142</v>
      </c>
      <c r="G14" s="81" t="s">
        <v>2</v>
      </c>
      <c r="H14" s="82" t="s">
        <v>203</v>
      </c>
      <c r="I14" s="82" t="s">
        <v>182</v>
      </c>
      <c r="J14" s="82" t="s">
        <v>171</v>
      </c>
      <c r="K14" s="78">
        <v>1</v>
      </c>
      <c r="L14" s="83">
        <v>1</v>
      </c>
      <c r="M14" s="83">
        <v>1</v>
      </c>
      <c r="N14" s="83">
        <v>3</v>
      </c>
      <c r="O14" s="83">
        <f t="shared" si="6"/>
        <v>6</v>
      </c>
      <c r="P14" s="83">
        <v>2</v>
      </c>
      <c r="Q14" s="83">
        <f t="shared" si="1"/>
        <v>12</v>
      </c>
      <c r="R14" s="83" t="str">
        <f t="shared" si="2"/>
        <v>Moderado</v>
      </c>
      <c r="S14" s="84"/>
      <c r="T14" s="84"/>
      <c r="U14" s="84"/>
      <c r="V14" s="84" t="s">
        <v>204</v>
      </c>
      <c r="W14" s="84"/>
      <c r="X14" s="78" t="s">
        <v>231</v>
      </c>
      <c r="Y14" s="78">
        <v>1</v>
      </c>
      <c r="Z14" s="83">
        <v>1</v>
      </c>
      <c r="AA14" s="83">
        <v>1</v>
      </c>
      <c r="AB14" s="83">
        <v>3</v>
      </c>
      <c r="AC14" s="83">
        <f t="shared" si="3"/>
        <v>6</v>
      </c>
      <c r="AD14" s="83">
        <v>1</v>
      </c>
      <c r="AE14" s="83">
        <f t="shared" si="7"/>
        <v>6</v>
      </c>
      <c r="AF14" s="86" t="str">
        <f t="shared" si="5"/>
        <v>Tolerable</v>
      </c>
    </row>
    <row r="15" spans="1:64" ht="334.5" customHeight="1" x14ac:dyDescent="0.25">
      <c r="A15" s="296"/>
      <c r="B15" s="220"/>
      <c r="C15" s="258"/>
      <c r="D15" s="222"/>
      <c r="E15" s="220"/>
      <c r="F15" s="81" t="s">
        <v>142</v>
      </c>
      <c r="G15" s="81" t="s">
        <v>2</v>
      </c>
      <c r="H15" s="82" t="s">
        <v>183</v>
      </c>
      <c r="I15" s="82" t="s">
        <v>184</v>
      </c>
      <c r="J15" s="82" t="s">
        <v>171</v>
      </c>
      <c r="K15" s="78">
        <v>1</v>
      </c>
      <c r="L15" s="83">
        <v>1</v>
      </c>
      <c r="M15" s="83">
        <v>1</v>
      </c>
      <c r="N15" s="83">
        <v>3</v>
      </c>
      <c r="O15" s="83">
        <f t="shared" si="6"/>
        <v>6</v>
      </c>
      <c r="P15" s="83">
        <v>2</v>
      </c>
      <c r="Q15" s="83">
        <f t="shared" si="1"/>
        <v>12</v>
      </c>
      <c r="R15" s="83" t="str">
        <f t="shared" si="2"/>
        <v>Moderado</v>
      </c>
      <c r="S15" s="83"/>
      <c r="T15" s="83"/>
      <c r="U15" s="84"/>
      <c r="V15" s="85" t="s">
        <v>205</v>
      </c>
      <c r="W15" s="84" t="s">
        <v>206</v>
      </c>
      <c r="X15" s="78" t="s">
        <v>231</v>
      </c>
      <c r="Y15" s="78">
        <v>1</v>
      </c>
      <c r="Z15" s="83">
        <v>1</v>
      </c>
      <c r="AA15" s="83">
        <v>1</v>
      </c>
      <c r="AB15" s="83">
        <v>3</v>
      </c>
      <c r="AC15" s="83">
        <f t="shared" si="3"/>
        <v>6</v>
      </c>
      <c r="AD15" s="83">
        <v>1</v>
      </c>
      <c r="AE15" s="83">
        <f>+AC15*AD15</f>
        <v>6</v>
      </c>
      <c r="AF15" s="86" t="str">
        <f t="shared" si="5"/>
        <v>Tolerable</v>
      </c>
    </row>
    <row r="16" spans="1:64" ht="349.5" customHeight="1" x14ac:dyDescent="0.25">
      <c r="A16" s="296"/>
      <c r="B16" s="220"/>
      <c r="C16" s="258"/>
      <c r="D16" s="222"/>
      <c r="E16" s="220"/>
      <c r="F16" s="81" t="s">
        <v>142</v>
      </c>
      <c r="G16" s="81" t="s">
        <v>2</v>
      </c>
      <c r="H16" s="82" t="s">
        <v>185</v>
      </c>
      <c r="I16" s="82" t="s">
        <v>177</v>
      </c>
      <c r="J16" s="82" t="s">
        <v>171</v>
      </c>
      <c r="K16" s="78">
        <v>1</v>
      </c>
      <c r="L16" s="83">
        <v>1</v>
      </c>
      <c r="M16" s="83">
        <v>1</v>
      </c>
      <c r="N16" s="83">
        <v>3</v>
      </c>
      <c r="O16" s="83">
        <f t="shared" si="6"/>
        <v>6</v>
      </c>
      <c r="P16" s="83">
        <v>2</v>
      </c>
      <c r="Q16" s="83">
        <f t="shared" si="1"/>
        <v>12</v>
      </c>
      <c r="R16" s="83" t="str">
        <f t="shared" si="2"/>
        <v>Moderado</v>
      </c>
      <c r="S16" s="83"/>
      <c r="T16" s="83"/>
      <c r="U16" s="85"/>
      <c r="V16" s="85" t="s">
        <v>213</v>
      </c>
      <c r="W16" s="84"/>
      <c r="X16" s="78" t="s">
        <v>231</v>
      </c>
      <c r="Y16" s="78">
        <v>1</v>
      </c>
      <c r="Z16" s="83">
        <v>1</v>
      </c>
      <c r="AA16" s="83">
        <v>1</v>
      </c>
      <c r="AB16" s="83">
        <v>3</v>
      </c>
      <c r="AC16" s="83">
        <f t="shared" si="3"/>
        <v>6</v>
      </c>
      <c r="AD16" s="83">
        <v>1</v>
      </c>
      <c r="AE16" s="83">
        <f>+AC16*AD16</f>
        <v>6</v>
      </c>
      <c r="AF16" s="86" t="str">
        <f t="shared" si="5"/>
        <v>Tolerable</v>
      </c>
    </row>
    <row r="17" spans="1:32" ht="409.6" customHeight="1" x14ac:dyDescent="0.25">
      <c r="A17" s="296"/>
      <c r="B17" s="220"/>
      <c r="C17" s="258"/>
      <c r="D17" s="222"/>
      <c r="E17" s="220"/>
      <c r="F17" s="81" t="s">
        <v>186</v>
      </c>
      <c r="G17" s="81" t="s">
        <v>2</v>
      </c>
      <c r="H17" s="87" t="s">
        <v>187</v>
      </c>
      <c r="I17" s="87" t="s">
        <v>188</v>
      </c>
      <c r="J17" s="82" t="s">
        <v>171</v>
      </c>
      <c r="K17" s="78">
        <v>1</v>
      </c>
      <c r="L17" s="83">
        <v>1</v>
      </c>
      <c r="M17" s="83">
        <v>1</v>
      </c>
      <c r="N17" s="83">
        <v>3</v>
      </c>
      <c r="O17" s="83">
        <f t="shared" si="6"/>
        <v>6</v>
      </c>
      <c r="P17" s="83">
        <v>2</v>
      </c>
      <c r="Q17" s="83">
        <f t="shared" si="1"/>
        <v>12</v>
      </c>
      <c r="R17" s="83" t="str">
        <f t="shared" si="2"/>
        <v>Moderado</v>
      </c>
      <c r="S17" s="83"/>
      <c r="T17" s="83"/>
      <c r="U17" s="85"/>
      <c r="V17" s="84" t="s">
        <v>207</v>
      </c>
      <c r="W17" s="84"/>
      <c r="X17" s="78" t="s">
        <v>231</v>
      </c>
      <c r="Y17" s="78">
        <v>1</v>
      </c>
      <c r="Z17" s="83">
        <v>1</v>
      </c>
      <c r="AA17" s="83">
        <v>1</v>
      </c>
      <c r="AB17" s="83">
        <v>3</v>
      </c>
      <c r="AC17" s="83">
        <f t="shared" si="3"/>
        <v>6</v>
      </c>
      <c r="AD17" s="83">
        <v>1</v>
      </c>
      <c r="AE17" s="83">
        <f t="shared" ref="AE17:AE19" si="8">+AC17*AD17</f>
        <v>6</v>
      </c>
      <c r="AF17" s="86" t="str">
        <f t="shared" si="5"/>
        <v>Tolerable</v>
      </c>
    </row>
    <row r="18" spans="1:32" ht="409.6" customHeight="1" x14ac:dyDescent="0.25">
      <c r="A18" s="296"/>
      <c r="B18" s="220"/>
      <c r="C18" s="258"/>
      <c r="D18" s="222"/>
      <c r="E18" s="220"/>
      <c r="F18" s="81" t="s">
        <v>186</v>
      </c>
      <c r="G18" s="81" t="s">
        <v>227</v>
      </c>
      <c r="H18" s="87" t="s">
        <v>189</v>
      </c>
      <c r="I18" s="82" t="s">
        <v>190</v>
      </c>
      <c r="J18" s="82" t="s">
        <v>171</v>
      </c>
      <c r="K18" s="78">
        <v>1</v>
      </c>
      <c r="L18" s="83">
        <v>1</v>
      </c>
      <c r="M18" s="83">
        <v>1</v>
      </c>
      <c r="N18" s="83">
        <v>3</v>
      </c>
      <c r="O18" s="83">
        <f t="shared" si="6"/>
        <v>6</v>
      </c>
      <c r="P18" s="83">
        <v>2</v>
      </c>
      <c r="Q18" s="83">
        <f t="shared" si="1"/>
        <v>12</v>
      </c>
      <c r="R18" s="83" t="str">
        <f t="shared" si="2"/>
        <v>Moderado</v>
      </c>
      <c r="S18" s="83"/>
      <c r="T18" s="83"/>
      <c r="U18" s="85"/>
      <c r="V18" s="84" t="s">
        <v>207</v>
      </c>
      <c r="W18" s="84"/>
      <c r="X18" s="78" t="s">
        <v>231</v>
      </c>
      <c r="Y18" s="78">
        <v>1</v>
      </c>
      <c r="Z18" s="83">
        <v>1</v>
      </c>
      <c r="AA18" s="83">
        <v>1</v>
      </c>
      <c r="AB18" s="83">
        <v>3</v>
      </c>
      <c r="AC18" s="83">
        <f t="shared" si="3"/>
        <v>6</v>
      </c>
      <c r="AD18" s="83">
        <v>1</v>
      </c>
      <c r="AE18" s="83">
        <f t="shared" si="8"/>
        <v>6</v>
      </c>
      <c r="AF18" s="86" t="str">
        <f t="shared" si="5"/>
        <v>Tolerable</v>
      </c>
    </row>
    <row r="19" spans="1:32" ht="409.6" customHeight="1" x14ac:dyDescent="0.25">
      <c r="A19" s="296"/>
      <c r="B19" s="220"/>
      <c r="C19" s="258"/>
      <c r="D19" s="222"/>
      <c r="E19" s="220"/>
      <c r="F19" s="81" t="s">
        <v>186</v>
      </c>
      <c r="G19" s="81" t="s">
        <v>227</v>
      </c>
      <c r="H19" s="82" t="s">
        <v>191</v>
      </c>
      <c r="I19" s="82" t="s">
        <v>190</v>
      </c>
      <c r="J19" s="82" t="s">
        <v>171</v>
      </c>
      <c r="K19" s="78">
        <v>1</v>
      </c>
      <c r="L19" s="83">
        <v>1</v>
      </c>
      <c r="M19" s="83">
        <v>1</v>
      </c>
      <c r="N19" s="83">
        <v>3</v>
      </c>
      <c r="O19" s="83">
        <f t="shared" si="6"/>
        <v>6</v>
      </c>
      <c r="P19" s="83">
        <v>2</v>
      </c>
      <c r="Q19" s="83">
        <f t="shared" si="1"/>
        <v>12</v>
      </c>
      <c r="R19" s="83" t="str">
        <f t="shared" si="2"/>
        <v>Moderado</v>
      </c>
      <c r="S19" s="83"/>
      <c r="T19" s="83"/>
      <c r="U19" s="84"/>
      <c r="V19" s="84" t="s">
        <v>208</v>
      </c>
      <c r="W19" s="84"/>
      <c r="X19" s="78" t="s">
        <v>231</v>
      </c>
      <c r="Y19" s="78">
        <v>1</v>
      </c>
      <c r="Z19" s="83">
        <v>1</v>
      </c>
      <c r="AA19" s="83">
        <v>1</v>
      </c>
      <c r="AB19" s="83">
        <v>3</v>
      </c>
      <c r="AC19" s="83">
        <f t="shared" si="3"/>
        <v>6</v>
      </c>
      <c r="AD19" s="83">
        <v>1</v>
      </c>
      <c r="AE19" s="83">
        <f t="shared" si="8"/>
        <v>6</v>
      </c>
      <c r="AF19" s="86" t="str">
        <f t="shared" si="5"/>
        <v>Tolerable</v>
      </c>
    </row>
    <row r="20" spans="1:32" ht="277.5" customHeight="1" x14ac:dyDescent="0.25">
      <c r="A20" s="296"/>
      <c r="B20" s="220"/>
      <c r="C20" s="178" t="s">
        <v>196</v>
      </c>
      <c r="D20" s="115" t="s">
        <v>143</v>
      </c>
      <c r="E20" s="178" t="s">
        <v>155</v>
      </c>
      <c r="F20" s="116" t="s">
        <v>150</v>
      </c>
      <c r="G20" s="116" t="s">
        <v>2</v>
      </c>
      <c r="H20" s="117" t="s">
        <v>222</v>
      </c>
      <c r="I20" s="117" t="s">
        <v>223</v>
      </c>
      <c r="J20" s="115" t="s">
        <v>224</v>
      </c>
      <c r="K20" s="115">
        <v>1</v>
      </c>
      <c r="L20" s="115">
        <v>2</v>
      </c>
      <c r="M20" s="115">
        <v>2</v>
      </c>
      <c r="N20" s="115">
        <v>2</v>
      </c>
      <c r="O20" s="115">
        <f>SUM(K20:N20)</f>
        <v>7</v>
      </c>
      <c r="P20" s="115">
        <v>3</v>
      </c>
      <c r="Q20" s="115">
        <f>O20*P20</f>
        <v>21</v>
      </c>
      <c r="R20" s="118" t="str">
        <f t="shared" si="2"/>
        <v>Importante</v>
      </c>
      <c r="S20" s="119"/>
      <c r="T20" s="119"/>
      <c r="U20" s="120"/>
      <c r="V20" s="117" t="s">
        <v>225</v>
      </c>
      <c r="W20" s="119"/>
      <c r="X20" s="78" t="s">
        <v>231</v>
      </c>
      <c r="Y20" s="115">
        <v>1</v>
      </c>
      <c r="Z20" s="115">
        <v>1</v>
      </c>
      <c r="AA20" s="115">
        <v>1</v>
      </c>
      <c r="AB20" s="115">
        <v>1</v>
      </c>
      <c r="AC20" s="115">
        <f>SUM(Y20:AB20)</f>
        <v>4</v>
      </c>
      <c r="AD20" s="115">
        <v>3</v>
      </c>
      <c r="AE20" s="115">
        <f>AC20*AD20</f>
        <v>12</v>
      </c>
      <c r="AF20" s="121" t="str">
        <f t="shared" si="5"/>
        <v>Moderado</v>
      </c>
    </row>
    <row r="21" spans="1:32" ht="281.25" customHeight="1" x14ac:dyDescent="0.25">
      <c r="A21" s="296"/>
      <c r="B21" s="220"/>
      <c r="C21" s="179"/>
      <c r="D21" s="115" t="s">
        <v>143</v>
      </c>
      <c r="E21" s="179"/>
      <c r="F21" s="116" t="s">
        <v>226</v>
      </c>
      <c r="G21" s="116" t="s">
        <v>227</v>
      </c>
      <c r="H21" s="117" t="s">
        <v>228</v>
      </c>
      <c r="I21" s="117" t="s">
        <v>229</v>
      </c>
      <c r="J21" s="115" t="s">
        <v>224</v>
      </c>
      <c r="K21" s="115">
        <v>1</v>
      </c>
      <c r="L21" s="115">
        <v>2</v>
      </c>
      <c r="M21" s="115">
        <v>2</v>
      </c>
      <c r="N21" s="115">
        <v>2</v>
      </c>
      <c r="O21" s="115">
        <f>SUM(K21:N21)</f>
        <v>7</v>
      </c>
      <c r="P21" s="115">
        <v>3</v>
      </c>
      <c r="Q21" s="115">
        <f>O21*P21</f>
        <v>21</v>
      </c>
      <c r="R21" s="118" t="str">
        <f t="shared" si="2"/>
        <v>Importante</v>
      </c>
      <c r="S21" s="118"/>
      <c r="T21" s="118"/>
      <c r="U21" s="120"/>
      <c r="V21" s="117" t="s">
        <v>225</v>
      </c>
      <c r="W21" s="119"/>
      <c r="X21" s="78" t="s">
        <v>231</v>
      </c>
      <c r="Y21" s="115">
        <v>1</v>
      </c>
      <c r="Z21" s="115">
        <v>1</v>
      </c>
      <c r="AA21" s="115">
        <v>1</v>
      </c>
      <c r="AB21" s="115">
        <v>1</v>
      </c>
      <c r="AC21" s="115">
        <f>SUM(Y21:AB21)</f>
        <v>4</v>
      </c>
      <c r="AD21" s="115">
        <v>3</v>
      </c>
      <c r="AE21" s="115">
        <f t="shared" ref="AE21" si="9">AC21*AD21</f>
        <v>12</v>
      </c>
      <c r="AF21" s="121" t="str">
        <f t="shared" si="5"/>
        <v>Moderado</v>
      </c>
    </row>
    <row r="22" spans="1:32" ht="409.6" customHeight="1" x14ac:dyDescent="0.25">
      <c r="A22" s="296"/>
      <c r="B22" s="220"/>
      <c r="C22" s="179"/>
      <c r="D22" s="299" t="s">
        <v>65</v>
      </c>
      <c r="E22" s="179"/>
      <c r="F22" s="300" t="s">
        <v>145</v>
      </c>
      <c r="G22" s="261" t="s">
        <v>227</v>
      </c>
      <c r="H22" s="260" t="s">
        <v>153</v>
      </c>
      <c r="I22" s="82" t="s">
        <v>156</v>
      </c>
      <c r="J22" s="82" t="s">
        <v>171</v>
      </c>
      <c r="K22" s="78">
        <v>1</v>
      </c>
      <c r="L22" s="83">
        <v>2</v>
      </c>
      <c r="M22" s="83">
        <v>2</v>
      </c>
      <c r="N22" s="83">
        <v>2</v>
      </c>
      <c r="O22" s="83">
        <f t="shared" ref="O22:O27" si="10">SUM(K22:N22)</f>
        <v>7</v>
      </c>
      <c r="P22" s="83">
        <v>1</v>
      </c>
      <c r="Q22" s="83">
        <f t="shared" ref="Q22:Q27" si="11">+O22*P22</f>
        <v>7</v>
      </c>
      <c r="R22" s="83" t="str">
        <f t="shared" si="2"/>
        <v>Tolerable</v>
      </c>
      <c r="S22" s="83"/>
      <c r="T22" s="83"/>
      <c r="U22" s="83"/>
      <c r="V22" s="320" t="s">
        <v>218</v>
      </c>
      <c r="W22" s="84" t="s">
        <v>219</v>
      </c>
      <c r="X22" s="78" t="s">
        <v>231</v>
      </c>
      <c r="Y22" s="78">
        <v>1</v>
      </c>
      <c r="Z22" s="83">
        <v>1</v>
      </c>
      <c r="AA22" s="83">
        <v>1</v>
      </c>
      <c r="AB22" s="83">
        <v>1</v>
      </c>
      <c r="AC22" s="83">
        <f t="shared" ref="AC22:AC27" si="12">SUM(Y22:AB22)</f>
        <v>4</v>
      </c>
      <c r="AD22" s="83">
        <v>1</v>
      </c>
      <c r="AE22" s="83">
        <f t="shared" ref="AE22:AE27" si="13">+AC22*AD22</f>
        <v>4</v>
      </c>
      <c r="AF22" s="86" t="str">
        <f t="shared" ref="AF22:AF27" si="14">IF(AE22="","",IF(AE22&lt;=4,"Trivial",IF(AND(AE22&gt;=5, AE22&lt;=8),"Tolerable",IF(AND(AE22&gt;=9,AE22&lt;=16),"Moderado",IF(AND(AE22&gt;=17,AE22&lt;=24),"Importante","Intolerable")))))</f>
        <v>Trivial</v>
      </c>
    </row>
    <row r="23" spans="1:32" ht="280.5" customHeight="1" x14ac:dyDescent="0.25">
      <c r="A23" s="296"/>
      <c r="B23" s="220"/>
      <c r="C23" s="179"/>
      <c r="D23" s="299"/>
      <c r="E23" s="179"/>
      <c r="F23" s="300"/>
      <c r="G23" s="262"/>
      <c r="H23" s="260"/>
      <c r="I23" s="82" t="s">
        <v>146</v>
      </c>
      <c r="J23" s="82" t="s">
        <v>171</v>
      </c>
      <c r="K23" s="78">
        <v>1</v>
      </c>
      <c r="L23" s="83">
        <v>2</v>
      </c>
      <c r="M23" s="83">
        <v>2</v>
      </c>
      <c r="N23" s="83">
        <v>1</v>
      </c>
      <c r="O23" s="83">
        <f t="shared" si="10"/>
        <v>6</v>
      </c>
      <c r="P23" s="83">
        <v>3</v>
      </c>
      <c r="Q23" s="83">
        <f t="shared" si="11"/>
        <v>18</v>
      </c>
      <c r="R23" s="89" t="str">
        <f t="shared" ref="R23:R26" si="15">IF(Q23="","",IF(Q23&lt;=4,"Trivial",IF(AND(Q23&gt;=5, Q23&lt;=8),"Tolerable",IF(AND(Q23&gt;=9,Q23&lt;=16),"Moderado",IF(AND(Q23&gt;=17,Q23&lt;=24),"Importante","Intolerable")))))</f>
        <v>Importante</v>
      </c>
      <c r="S23" s="83"/>
      <c r="T23" s="83"/>
      <c r="U23" s="83"/>
      <c r="V23" s="320"/>
      <c r="W23" s="85"/>
      <c r="X23" s="78" t="s">
        <v>231</v>
      </c>
      <c r="Y23" s="78">
        <v>1</v>
      </c>
      <c r="Z23" s="83">
        <v>1</v>
      </c>
      <c r="AA23" s="83">
        <v>1</v>
      </c>
      <c r="AB23" s="83">
        <v>1</v>
      </c>
      <c r="AC23" s="83">
        <f t="shared" si="12"/>
        <v>4</v>
      </c>
      <c r="AD23" s="83">
        <v>3</v>
      </c>
      <c r="AE23" s="83">
        <f t="shared" si="13"/>
        <v>12</v>
      </c>
      <c r="AF23" s="90" t="str">
        <f t="shared" si="14"/>
        <v>Moderado</v>
      </c>
    </row>
    <row r="24" spans="1:32" ht="409.6" customHeight="1" x14ac:dyDescent="0.25">
      <c r="A24" s="296"/>
      <c r="B24" s="220"/>
      <c r="C24" s="179"/>
      <c r="D24" s="91" t="s">
        <v>65</v>
      </c>
      <c r="E24" s="179"/>
      <c r="F24" s="88" t="s">
        <v>193</v>
      </c>
      <c r="G24" s="88" t="s">
        <v>227</v>
      </c>
      <c r="H24" s="85" t="s">
        <v>194</v>
      </c>
      <c r="I24" s="91" t="s">
        <v>195</v>
      </c>
      <c r="J24" s="92" t="s">
        <v>240</v>
      </c>
      <c r="K24" s="78">
        <v>1</v>
      </c>
      <c r="L24" s="93">
        <v>2</v>
      </c>
      <c r="M24" s="93">
        <v>1</v>
      </c>
      <c r="N24" s="93">
        <v>2</v>
      </c>
      <c r="O24" s="93">
        <f>SUM(K24:N24)</f>
        <v>6</v>
      </c>
      <c r="P24" s="93">
        <v>3</v>
      </c>
      <c r="Q24" s="94">
        <f>O24*P24</f>
        <v>18</v>
      </c>
      <c r="R24" s="89" t="str">
        <f t="shared" si="15"/>
        <v>Importante</v>
      </c>
      <c r="S24" s="89"/>
      <c r="T24" s="91"/>
      <c r="U24" s="82" t="s">
        <v>212</v>
      </c>
      <c r="V24" s="95" t="s">
        <v>220</v>
      </c>
      <c r="W24" s="91" t="s">
        <v>230</v>
      </c>
      <c r="X24" s="78" t="s">
        <v>231</v>
      </c>
      <c r="Y24" s="78">
        <v>1</v>
      </c>
      <c r="Z24" s="93">
        <v>1</v>
      </c>
      <c r="AA24" s="93">
        <v>1</v>
      </c>
      <c r="AB24" s="93">
        <v>1</v>
      </c>
      <c r="AC24" s="93">
        <f>SUM(Y24:AB24)</f>
        <v>4</v>
      </c>
      <c r="AD24" s="93">
        <v>3</v>
      </c>
      <c r="AE24" s="94">
        <f>IFERROR((AC24*AD24),"")</f>
        <v>12</v>
      </c>
      <c r="AF24" s="90" t="str">
        <f t="shared" si="14"/>
        <v>Moderado</v>
      </c>
    </row>
    <row r="25" spans="1:32" ht="407.45" customHeight="1" x14ac:dyDescent="0.25">
      <c r="A25" s="296"/>
      <c r="B25" s="220"/>
      <c r="C25" s="179"/>
      <c r="D25" s="91" t="s">
        <v>65</v>
      </c>
      <c r="E25" s="179"/>
      <c r="F25" s="88" t="s">
        <v>145</v>
      </c>
      <c r="G25" s="88" t="s">
        <v>2</v>
      </c>
      <c r="H25" s="82" t="s">
        <v>147</v>
      </c>
      <c r="I25" s="82" t="s">
        <v>152</v>
      </c>
      <c r="J25" s="82" t="s">
        <v>171</v>
      </c>
      <c r="K25" s="78">
        <v>1</v>
      </c>
      <c r="L25" s="83">
        <v>2</v>
      </c>
      <c r="M25" s="83">
        <v>2</v>
      </c>
      <c r="N25" s="83">
        <v>1</v>
      </c>
      <c r="O25" s="83">
        <f t="shared" si="10"/>
        <v>6</v>
      </c>
      <c r="P25" s="83">
        <v>3</v>
      </c>
      <c r="Q25" s="83">
        <f t="shared" si="11"/>
        <v>18</v>
      </c>
      <c r="R25" s="89" t="str">
        <f t="shared" si="15"/>
        <v>Importante</v>
      </c>
      <c r="S25" s="83"/>
      <c r="T25" s="83"/>
      <c r="U25" s="83"/>
      <c r="V25" s="85" t="s">
        <v>221</v>
      </c>
      <c r="W25" s="85"/>
      <c r="X25" s="78" t="s">
        <v>231</v>
      </c>
      <c r="Y25" s="78">
        <v>1</v>
      </c>
      <c r="Z25" s="83">
        <v>1</v>
      </c>
      <c r="AA25" s="83">
        <v>1</v>
      </c>
      <c r="AB25" s="83">
        <v>1</v>
      </c>
      <c r="AC25" s="83">
        <f t="shared" si="12"/>
        <v>4</v>
      </c>
      <c r="AD25" s="83">
        <v>3</v>
      </c>
      <c r="AE25" s="83">
        <f t="shared" si="13"/>
        <v>12</v>
      </c>
      <c r="AF25" s="90" t="str">
        <f t="shared" si="14"/>
        <v>Moderado</v>
      </c>
    </row>
    <row r="26" spans="1:32" ht="407.45" customHeight="1" x14ac:dyDescent="0.25">
      <c r="A26" s="296"/>
      <c r="B26" s="220"/>
      <c r="C26" s="179"/>
      <c r="D26" s="91" t="s">
        <v>65</v>
      </c>
      <c r="E26" s="179"/>
      <c r="F26" s="88" t="s">
        <v>145</v>
      </c>
      <c r="G26" s="88" t="s">
        <v>2</v>
      </c>
      <c r="H26" s="82" t="s">
        <v>148</v>
      </c>
      <c r="I26" s="82" t="s">
        <v>149</v>
      </c>
      <c r="J26" s="82" t="s">
        <v>171</v>
      </c>
      <c r="K26" s="78">
        <v>1</v>
      </c>
      <c r="L26" s="83">
        <v>2</v>
      </c>
      <c r="M26" s="83">
        <v>2</v>
      </c>
      <c r="N26" s="83">
        <v>1</v>
      </c>
      <c r="O26" s="83">
        <f t="shared" si="10"/>
        <v>6</v>
      </c>
      <c r="P26" s="83">
        <v>3</v>
      </c>
      <c r="Q26" s="83">
        <f t="shared" si="11"/>
        <v>18</v>
      </c>
      <c r="R26" s="89" t="str">
        <f t="shared" si="15"/>
        <v>Importante</v>
      </c>
      <c r="S26" s="83"/>
      <c r="T26" s="83"/>
      <c r="U26" s="83"/>
      <c r="V26" s="85" t="s">
        <v>221</v>
      </c>
      <c r="W26" s="85"/>
      <c r="X26" s="78" t="s">
        <v>231</v>
      </c>
      <c r="Y26" s="78">
        <v>1</v>
      </c>
      <c r="Z26" s="83">
        <v>1</v>
      </c>
      <c r="AA26" s="83">
        <v>1</v>
      </c>
      <c r="AB26" s="83">
        <v>1</v>
      </c>
      <c r="AC26" s="83">
        <f t="shared" si="12"/>
        <v>4</v>
      </c>
      <c r="AD26" s="83">
        <v>3</v>
      </c>
      <c r="AE26" s="83">
        <f t="shared" si="13"/>
        <v>12</v>
      </c>
      <c r="AF26" s="90" t="str">
        <f t="shared" si="14"/>
        <v>Moderado</v>
      </c>
    </row>
    <row r="27" spans="1:32" ht="348.6" customHeight="1" thickBot="1" x14ac:dyDescent="0.3">
      <c r="A27" s="297"/>
      <c r="B27" s="298"/>
      <c r="C27" s="180"/>
      <c r="D27" s="96" t="s">
        <v>65</v>
      </c>
      <c r="E27" s="180"/>
      <c r="F27" s="97" t="s">
        <v>150</v>
      </c>
      <c r="G27" s="97" t="s">
        <v>2</v>
      </c>
      <c r="H27" s="98" t="s">
        <v>144</v>
      </c>
      <c r="I27" s="98" t="s">
        <v>151</v>
      </c>
      <c r="J27" s="98" t="s">
        <v>171</v>
      </c>
      <c r="K27" s="99">
        <v>1</v>
      </c>
      <c r="L27" s="99">
        <v>2</v>
      </c>
      <c r="M27" s="99">
        <v>2</v>
      </c>
      <c r="N27" s="99">
        <v>1</v>
      </c>
      <c r="O27" s="99">
        <f t="shared" si="10"/>
        <v>6</v>
      </c>
      <c r="P27" s="99">
        <v>3</v>
      </c>
      <c r="Q27" s="99">
        <f t="shared" si="11"/>
        <v>18</v>
      </c>
      <c r="R27" s="100" t="str">
        <f t="shared" ref="R27" si="16">IF(Q27="","",IF(Q27&lt;=4,"Trivial",IF(AND(Q27&gt;=5, Q27&lt;=8),"Tolerable",IF(AND(Q27&gt;=9,Q27&lt;=16),"Moderado",IF(AND(Q27&gt;=17,Q27&lt;=24),"Importante","Intolerable")))))</f>
        <v>Importante</v>
      </c>
      <c r="S27" s="99"/>
      <c r="T27" s="99"/>
      <c r="U27" s="99"/>
      <c r="V27" s="101" t="s">
        <v>221</v>
      </c>
      <c r="W27" s="101"/>
      <c r="X27" s="102" t="s">
        <v>231</v>
      </c>
      <c r="Y27" s="99">
        <v>1</v>
      </c>
      <c r="Z27" s="99">
        <v>1</v>
      </c>
      <c r="AA27" s="99">
        <v>1</v>
      </c>
      <c r="AB27" s="99">
        <v>1</v>
      </c>
      <c r="AC27" s="99">
        <f t="shared" si="12"/>
        <v>4</v>
      </c>
      <c r="AD27" s="99">
        <v>3</v>
      </c>
      <c r="AE27" s="99">
        <f t="shared" si="13"/>
        <v>12</v>
      </c>
      <c r="AF27" s="90" t="str">
        <f t="shared" si="14"/>
        <v>Moderado</v>
      </c>
    </row>
    <row r="28" spans="1:32" ht="65.25" customHeight="1" x14ac:dyDescent="0.25">
      <c r="A28" s="328" t="s">
        <v>236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123"/>
      <c r="W28" s="123"/>
      <c r="X28" s="122"/>
      <c r="Y28" s="122"/>
      <c r="Z28" s="122"/>
      <c r="AA28" s="122"/>
      <c r="AB28" s="122"/>
      <c r="AC28" s="122"/>
      <c r="AD28" s="122"/>
      <c r="AE28" s="122"/>
      <c r="AF28" s="122"/>
    </row>
    <row r="29" spans="1:32" ht="59.25" customHeight="1" x14ac:dyDescent="0.65">
      <c r="A29" s="330" t="s">
        <v>237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124"/>
      <c r="P29" s="124"/>
      <c r="Q29" s="124"/>
      <c r="R29" s="124"/>
      <c r="S29" s="125"/>
      <c r="T29" s="125"/>
      <c r="U29" s="123"/>
      <c r="V29" s="123"/>
      <c r="W29" s="123"/>
      <c r="X29" s="122"/>
      <c r="Y29" s="122"/>
      <c r="Z29" s="122"/>
      <c r="AA29" s="122"/>
      <c r="AB29" s="122"/>
      <c r="AC29" s="122"/>
      <c r="AD29" s="122"/>
      <c r="AE29" s="122"/>
      <c r="AF29" s="122"/>
    </row>
    <row r="30" spans="1:32" ht="159" customHeight="1" x14ac:dyDescent="0.25">
      <c r="A30" s="331" t="s">
        <v>238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122"/>
      <c r="Y30" s="122"/>
      <c r="Z30" s="122"/>
      <c r="AA30" s="122"/>
      <c r="AB30" s="122"/>
      <c r="AC30" s="122"/>
      <c r="AD30" s="122"/>
      <c r="AE30" s="122"/>
      <c r="AF30" s="122"/>
    </row>
    <row r="31" spans="1:32" ht="42" customHeight="1" thickBot="1" x14ac:dyDescent="0.3">
      <c r="A31" s="56"/>
      <c r="B31" s="57"/>
      <c r="C31" s="57"/>
      <c r="D31" s="54"/>
      <c r="E31" s="55"/>
      <c r="F31" s="55"/>
      <c r="G31" s="55"/>
      <c r="H31" s="50"/>
      <c r="I31" s="50"/>
      <c r="J31" s="50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51"/>
      <c r="W31" s="51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2" ht="44.45" customHeight="1" x14ac:dyDescent="0.75">
      <c r="A32" s="281" t="s">
        <v>83</v>
      </c>
      <c r="B32" s="271" t="s">
        <v>66</v>
      </c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3"/>
      <c r="O32" s="103"/>
      <c r="P32" s="103"/>
      <c r="Q32" s="103"/>
      <c r="R32" s="281" t="s">
        <v>83</v>
      </c>
      <c r="S32" s="277" t="s">
        <v>103</v>
      </c>
      <c r="T32" s="279" t="s">
        <v>60</v>
      </c>
      <c r="U32" s="58"/>
      <c r="V32" s="68"/>
      <c r="W32" s="68"/>
      <c r="X32" s="263" t="s">
        <v>60</v>
      </c>
      <c r="Y32" s="264"/>
      <c r="Z32" s="264"/>
      <c r="AA32" s="264"/>
      <c r="AB32" s="264"/>
      <c r="AC32" s="264"/>
      <c r="AD32" s="264"/>
      <c r="AE32" s="264"/>
      <c r="AF32" s="265"/>
    </row>
    <row r="33" spans="1:32" ht="374.45" customHeight="1" thickBot="1" x14ac:dyDescent="0.8">
      <c r="A33" s="282"/>
      <c r="B33" s="104" t="s">
        <v>84</v>
      </c>
      <c r="C33" s="274" t="s">
        <v>85</v>
      </c>
      <c r="D33" s="275"/>
      <c r="E33" s="276"/>
      <c r="F33" s="274" t="s">
        <v>86</v>
      </c>
      <c r="G33" s="275"/>
      <c r="H33" s="275"/>
      <c r="I33" s="276"/>
      <c r="J33" s="268" t="s">
        <v>87</v>
      </c>
      <c r="K33" s="269"/>
      <c r="L33" s="269"/>
      <c r="M33" s="269"/>
      <c r="N33" s="270"/>
      <c r="O33" s="103"/>
      <c r="P33" s="103"/>
      <c r="Q33" s="103"/>
      <c r="R33" s="282"/>
      <c r="S33" s="278"/>
      <c r="T33" s="280"/>
      <c r="U33" s="52"/>
      <c r="V33" s="68"/>
      <c r="W33" s="68"/>
      <c r="X33" s="266" t="s">
        <v>113</v>
      </c>
      <c r="Y33" s="267"/>
      <c r="Z33" s="267"/>
      <c r="AA33" s="321" t="s">
        <v>114</v>
      </c>
      <c r="AB33" s="322"/>
      <c r="AC33" s="322"/>
      <c r="AD33" s="323"/>
      <c r="AE33" s="267" t="s">
        <v>115</v>
      </c>
      <c r="AF33" s="324"/>
    </row>
    <row r="34" spans="1:32" ht="174.6" customHeight="1" x14ac:dyDescent="0.25">
      <c r="A34" s="209">
        <v>1</v>
      </c>
      <c r="B34" s="217" t="s">
        <v>88</v>
      </c>
      <c r="C34" s="210" t="s">
        <v>89</v>
      </c>
      <c r="D34" s="211"/>
      <c r="E34" s="212"/>
      <c r="F34" s="210" t="s">
        <v>90</v>
      </c>
      <c r="G34" s="211"/>
      <c r="H34" s="211"/>
      <c r="I34" s="212"/>
      <c r="J34" s="223" t="s">
        <v>91</v>
      </c>
      <c r="K34" s="224"/>
      <c r="L34" s="224"/>
      <c r="M34" s="224"/>
      <c r="N34" s="225"/>
      <c r="O34" s="216"/>
      <c r="P34" s="216"/>
      <c r="Q34" s="216"/>
      <c r="R34" s="209">
        <v>1</v>
      </c>
      <c r="S34" s="105" t="s">
        <v>104</v>
      </c>
      <c r="T34" s="106" t="s">
        <v>105</v>
      </c>
      <c r="U34" s="53"/>
      <c r="V34" s="247" t="s">
        <v>66</v>
      </c>
      <c r="W34" s="250" t="s">
        <v>116</v>
      </c>
      <c r="X34" s="252" t="s">
        <v>117</v>
      </c>
      <c r="Y34" s="252"/>
      <c r="Z34" s="252"/>
      <c r="AA34" s="254" t="s">
        <v>164</v>
      </c>
      <c r="AB34" s="254"/>
      <c r="AC34" s="254"/>
      <c r="AD34" s="254"/>
      <c r="AE34" s="325" t="s">
        <v>163</v>
      </c>
      <c r="AF34" s="326"/>
    </row>
    <row r="35" spans="1:32" ht="171.95" customHeight="1" x14ac:dyDescent="0.25">
      <c r="A35" s="209"/>
      <c r="B35" s="217"/>
      <c r="C35" s="213"/>
      <c r="D35" s="214"/>
      <c r="E35" s="215"/>
      <c r="F35" s="213"/>
      <c r="G35" s="214"/>
      <c r="H35" s="214"/>
      <c r="I35" s="215"/>
      <c r="J35" s="223" t="s">
        <v>92</v>
      </c>
      <c r="K35" s="224"/>
      <c r="L35" s="224"/>
      <c r="M35" s="224"/>
      <c r="N35" s="225"/>
      <c r="O35" s="216"/>
      <c r="P35" s="216"/>
      <c r="Q35" s="216"/>
      <c r="R35" s="209"/>
      <c r="S35" s="107"/>
      <c r="T35" s="106" t="s">
        <v>106</v>
      </c>
      <c r="U35" s="53"/>
      <c r="V35" s="248"/>
      <c r="W35" s="251"/>
      <c r="X35" s="253"/>
      <c r="Y35" s="253"/>
      <c r="Z35" s="253"/>
      <c r="AA35" s="218"/>
      <c r="AB35" s="218"/>
      <c r="AC35" s="218"/>
      <c r="AD35" s="218"/>
      <c r="AE35" s="242"/>
      <c r="AF35" s="327"/>
    </row>
    <row r="36" spans="1:32" ht="297" customHeight="1" x14ac:dyDescent="0.25">
      <c r="A36" s="209">
        <v>2</v>
      </c>
      <c r="B36" s="217" t="s">
        <v>93</v>
      </c>
      <c r="C36" s="210" t="s">
        <v>94</v>
      </c>
      <c r="D36" s="211"/>
      <c r="E36" s="212"/>
      <c r="F36" s="210" t="s">
        <v>95</v>
      </c>
      <c r="G36" s="211"/>
      <c r="H36" s="211"/>
      <c r="I36" s="212"/>
      <c r="J36" s="223" t="s">
        <v>96</v>
      </c>
      <c r="K36" s="224"/>
      <c r="L36" s="224"/>
      <c r="M36" s="224"/>
      <c r="N36" s="225"/>
      <c r="O36" s="216"/>
      <c r="P36" s="216"/>
      <c r="Q36" s="216"/>
      <c r="R36" s="237">
        <v>2</v>
      </c>
      <c r="S36" s="105" t="s">
        <v>107</v>
      </c>
      <c r="T36" s="106" t="s">
        <v>108</v>
      </c>
      <c r="U36" s="53"/>
      <c r="V36" s="248"/>
      <c r="W36" s="251" t="s">
        <v>120</v>
      </c>
      <c r="X36" s="218" t="s">
        <v>167</v>
      </c>
      <c r="Y36" s="218"/>
      <c r="Z36" s="218"/>
      <c r="AA36" s="242" t="s">
        <v>166</v>
      </c>
      <c r="AB36" s="242"/>
      <c r="AC36" s="242"/>
      <c r="AD36" s="242"/>
      <c r="AE36" s="243" t="s">
        <v>165</v>
      </c>
      <c r="AF36" s="244"/>
    </row>
    <row r="37" spans="1:32" ht="199.5" customHeight="1" x14ac:dyDescent="0.25">
      <c r="A37" s="209"/>
      <c r="B37" s="217"/>
      <c r="C37" s="213"/>
      <c r="D37" s="214"/>
      <c r="E37" s="215"/>
      <c r="F37" s="213"/>
      <c r="G37" s="214"/>
      <c r="H37" s="214"/>
      <c r="I37" s="215"/>
      <c r="J37" s="223" t="s">
        <v>97</v>
      </c>
      <c r="K37" s="224"/>
      <c r="L37" s="224"/>
      <c r="M37" s="224"/>
      <c r="N37" s="225"/>
      <c r="O37" s="216"/>
      <c r="P37" s="216"/>
      <c r="Q37" s="216"/>
      <c r="R37" s="238"/>
      <c r="S37" s="107"/>
      <c r="T37" s="106" t="s">
        <v>109</v>
      </c>
      <c r="U37" s="53"/>
      <c r="V37" s="248"/>
      <c r="W37" s="251"/>
      <c r="X37" s="218"/>
      <c r="Y37" s="218"/>
      <c r="Z37" s="218"/>
      <c r="AA37" s="242"/>
      <c r="AB37" s="242"/>
      <c r="AC37" s="242"/>
      <c r="AD37" s="242"/>
      <c r="AE37" s="243"/>
      <c r="AF37" s="244"/>
    </row>
    <row r="38" spans="1:32" ht="317.10000000000002" customHeight="1" x14ac:dyDescent="0.25">
      <c r="A38" s="209">
        <v>3</v>
      </c>
      <c r="B38" s="240" t="s">
        <v>98</v>
      </c>
      <c r="C38" s="210" t="s">
        <v>99</v>
      </c>
      <c r="D38" s="211"/>
      <c r="E38" s="212"/>
      <c r="F38" s="210" t="s">
        <v>100</v>
      </c>
      <c r="G38" s="211"/>
      <c r="H38" s="211"/>
      <c r="I38" s="212"/>
      <c r="J38" s="223" t="s">
        <v>101</v>
      </c>
      <c r="K38" s="224"/>
      <c r="L38" s="224"/>
      <c r="M38" s="224"/>
      <c r="N38" s="225"/>
      <c r="O38" s="216"/>
      <c r="P38" s="216"/>
      <c r="Q38" s="216"/>
      <c r="R38" s="237">
        <v>3</v>
      </c>
      <c r="S38" s="105" t="s">
        <v>110</v>
      </c>
      <c r="T38" s="106" t="s">
        <v>111</v>
      </c>
      <c r="U38" s="53"/>
      <c r="V38" s="248"/>
      <c r="W38" s="251" t="s">
        <v>122</v>
      </c>
      <c r="X38" s="242" t="s">
        <v>166</v>
      </c>
      <c r="Y38" s="242"/>
      <c r="Z38" s="242"/>
      <c r="AA38" s="243" t="s">
        <v>169</v>
      </c>
      <c r="AB38" s="243"/>
      <c r="AC38" s="243"/>
      <c r="AD38" s="243"/>
      <c r="AE38" s="226" t="s">
        <v>168</v>
      </c>
      <c r="AF38" s="227"/>
    </row>
    <row r="39" spans="1:32" ht="141.94999999999999" customHeight="1" thickBot="1" x14ac:dyDescent="0.3">
      <c r="A39" s="239"/>
      <c r="B39" s="241"/>
      <c r="C39" s="231"/>
      <c r="D39" s="232"/>
      <c r="E39" s="233"/>
      <c r="F39" s="231"/>
      <c r="G39" s="232"/>
      <c r="H39" s="232"/>
      <c r="I39" s="233"/>
      <c r="J39" s="234" t="s">
        <v>102</v>
      </c>
      <c r="K39" s="235"/>
      <c r="L39" s="235"/>
      <c r="M39" s="235"/>
      <c r="N39" s="236"/>
      <c r="O39" s="216"/>
      <c r="P39" s="216"/>
      <c r="Q39" s="216"/>
      <c r="R39" s="245"/>
      <c r="S39" s="108"/>
      <c r="T39" s="109" t="s">
        <v>112</v>
      </c>
      <c r="U39" s="53"/>
      <c r="V39" s="249"/>
      <c r="W39" s="255"/>
      <c r="X39" s="256"/>
      <c r="Y39" s="256"/>
      <c r="Z39" s="256"/>
      <c r="AA39" s="246"/>
      <c r="AB39" s="246"/>
      <c r="AC39" s="246"/>
      <c r="AD39" s="246"/>
      <c r="AE39" s="228"/>
      <c r="AF39" s="229"/>
    </row>
    <row r="40" spans="1:32" customFormat="1" ht="74.099999999999994" customHeight="1" x14ac:dyDescent="0.7">
      <c r="A40" s="184"/>
      <c r="B40" s="230"/>
      <c r="C40" s="230"/>
      <c r="D40" s="230"/>
      <c r="E40" s="230"/>
      <c r="F40" s="230"/>
      <c r="G40" s="230"/>
      <c r="H40" s="230"/>
      <c r="I40" s="230"/>
      <c r="J40" s="230"/>
      <c r="K40" s="110"/>
      <c r="L40" s="110"/>
      <c r="M40" s="110"/>
      <c r="N40" s="110"/>
      <c r="O40" s="110"/>
      <c r="P40" s="110"/>
      <c r="Q40" s="110"/>
      <c r="R40" s="110"/>
      <c r="S40" s="110"/>
      <c r="T40" s="111"/>
      <c r="U40" s="59"/>
      <c r="V40" s="59"/>
      <c r="W40" s="59"/>
      <c r="X40" s="47"/>
      <c r="Y40" s="59"/>
      <c r="Z40" s="60"/>
      <c r="AA40" s="60"/>
      <c r="AB40" s="60"/>
      <c r="AC40" s="60"/>
      <c r="AD40" s="60"/>
      <c r="AE40" s="61"/>
      <c r="AF40" s="62"/>
    </row>
    <row r="41" spans="1:32" customFormat="1" ht="31.5" customHeight="1" x14ac:dyDescent="0.7">
      <c r="A41" s="181"/>
      <c r="B41" s="182"/>
      <c r="C41" s="182"/>
      <c r="D41" s="182"/>
      <c r="E41" s="182"/>
      <c r="F41" s="182"/>
      <c r="G41" s="183"/>
      <c r="H41" s="181"/>
      <c r="I41" s="183"/>
      <c r="J41" s="181"/>
      <c r="K41" s="182"/>
      <c r="L41" s="182"/>
      <c r="M41" s="182"/>
      <c r="N41" s="183"/>
      <c r="O41" s="190" t="s">
        <v>158</v>
      </c>
      <c r="P41" s="190"/>
      <c r="Q41" s="190"/>
      <c r="R41" s="190"/>
      <c r="S41" s="112"/>
      <c r="T41" s="112"/>
      <c r="U41" s="65"/>
      <c r="V41" s="59"/>
      <c r="W41" s="59"/>
      <c r="X41" s="47"/>
      <c r="Y41" s="59"/>
      <c r="Z41" s="60"/>
      <c r="AA41" s="60"/>
      <c r="AB41" s="60"/>
      <c r="AC41" s="60"/>
      <c r="AD41" s="60"/>
      <c r="AE41" s="61"/>
      <c r="AF41" s="62"/>
    </row>
    <row r="42" spans="1:32" customFormat="1" ht="29.25" customHeight="1" x14ac:dyDescent="0.7">
      <c r="A42" s="184"/>
      <c r="B42" s="185"/>
      <c r="C42" s="185"/>
      <c r="D42" s="185"/>
      <c r="E42" s="185"/>
      <c r="F42" s="185"/>
      <c r="G42" s="186"/>
      <c r="H42" s="184"/>
      <c r="I42" s="186"/>
      <c r="J42" s="184"/>
      <c r="K42" s="185"/>
      <c r="L42" s="185"/>
      <c r="M42" s="185"/>
      <c r="N42" s="186"/>
      <c r="O42" s="190"/>
      <c r="P42" s="190"/>
      <c r="Q42" s="190"/>
      <c r="R42" s="190"/>
      <c r="S42" s="112"/>
      <c r="T42" s="112"/>
      <c r="U42" s="65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2"/>
    </row>
    <row r="43" spans="1:32" customFormat="1" ht="46.5" customHeight="1" x14ac:dyDescent="0.7">
      <c r="A43" s="184"/>
      <c r="B43" s="185"/>
      <c r="C43" s="185"/>
      <c r="D43" s="185"/>
      <c r="E43" s="185"/>
      <c r="F43" s="185"/>
      <c r="G43" s="186"/>
      <c r="H43" s="184"/>
      <c r="I43" s="186"/>
      <c r="J43" s="184"/>
      <c r="K43" s="185"/>
      <c r="L43" s="185"/>
      <c r="M43" s="185"/>
      <c r="N43" s="186"/>
      <c r="O43" s="191">
        <v>45381</v>
      </c>
      <c r="P43" s="192"/>
      <c r="Q43" s="192"/>
      <c r="R43" s="193"/>
      <c r="S43" s="112"/>
      <c r="T43" s="112"/>
      <c r="U43" s="65"/>
      <c r="V43" s="63"/>
      <c r="W43" s="64"/>
      <c r="X43" s="64"/>
      <c r="Y43" s="64"/>
      <c r="Z43" s="64"/>
      <c r="AA43" s="64"/>
      <c r="AB43" s="64"/>
      <c r="AC43" s="64"/>
      <c r="AD43" s="64"/>
      <c r="AE43" s="64"/>
      <c r="AF43" s="62"/>
    </row>
    <row r="44" spans="1:32" customFormat="1" ht="65.099999999999994" customHeight="1" x14ac:dyDescent="0.7">
      <c r="A44" s="184"/>
      <c r="B44" s="185"/>
      <c r="C44" s="185"/>
      <c r="D44" s="185"/>
      <c r="E44" s="185"/>
      <c r="F44" s="185"/>
      <c r="G44" s="186"/>
      <c r="H44" s="184"/>
      <c r="I44" s="186"/>
      <c r="J44" s="184"/>
      <c r="K44" s="185"/>
      <c r="L44" s="185"/>
      <c r="M44" s="185"/>
      <c r="N44" s="186"/>
      <c r="O44" s="194"/>
      <c r="P44" s="195"/>
      <c r="Q44" s="195"/>
      <c r="R44" s="196"/>
      <c r="S44" s="112"/>
      <c r="T44" s="112"/>
      <c r="U44" s="65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62"/>
    </row>
    <row r="45" spans="1:32" customFormat="1" ht="50.1" customHeight="1" x14ac:dyDescent="0.7">
      <c r="A45" s="187"/>
      <c r="B45" s="188"/>
      <c r="C45" s="188"/>
      <c r="D45" s="188"/>
      <c r="E45" s="188"/>
      <c r="F45" s="188"/>
      <c r="G45" s="189"/>
      <c r="H45" s="187"/>
      <c r="I45" s="189"/>
      <c r="J45" s="187"/>
      <c r="K45" s="188"/>
      <c r="L45" s="188"/>
      <c r="M45" s="188"/>
      <c r="N45" s="189"/>
      <c r="O45" s="194"/>
      <c r="P45" s="195"/>
      <c r="Q45" s="195"/>
      <c r="R45" s="196"/>
      <c r="S45" s="112"/>
      <c r="T45" s="112"/>
      <c r="U45" s="65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62"/>
    </row>
    <row r="46" spans="1:32" customFormat="1" ht="50.1" customHeight="1" x14ac:dyDescent="0.7">
      <c r="A46" s="200" t="s">
        <v>239</v>
      </c>
      <c r="B46" s="201"/>
      <c r="C46" s="201"/>
      <c r="D46" s="201"/>
      <c r="E46" s="201"/>
      <c r="F46" s="201"/>
      <c r="G46" s="202"/>
      <c r="H46" s="200" t="s">
        <v>233</v>
      </c>
      <c r="I46" s="202"/>
      <c r="J46" s="200" t="s">
        <v>232</v>
      </c>
      <c r="K46" s="201"/>
      <c r="L46" s="201"/>
      <c r="M46" s="201"/>
      <c r="N46" s="202"/>
      <c r="O46" s="194"/>
      <c r="P46" s="195"/>
      <c r="Q46" s="195"/>
      <c r="R46" s="196"/>
      <c r="S46" s="112"/>
      <c r="T46" s="112"/>
      <c r="U46" s="65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62"/>
    </row>
    <row r="47" spans="1:32" customFormat="1" ht="132" customHeight="1" x14ac:dyDescent="0.4">
      <c r="A47" s="203"/>
      <c r="B47" s="204"/>
      <c r="C47" s="204"/>
      <c r="D47" s="204"/>
      <c r="E47" s="204"/>
      <c r="F47" s="204"/>
      <c r="G47" s="205"/>
      <c r="H47" s="203"/>
      <c r="I47" s="205"/>
      <c r="J47" s="203"/>
      <c r="K47" s="204"/>
      <c r="L47" s="204"/>
      <c r="M47" s="204"/>
      <c r="N47" s="205"/>
      <c r="O47" s="194"/>
      <c r="P47" s="195"/>
      <c r="Q47" s="195"/>
      <c r="R47" s="196"/>
      <c r="S47" s="113"/>
      <c r="T47" s="113"/>
      <c r="U47" s="6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62"/>
    </row>
    <row r="48" spans="1:32" ht="71.25" customHeight="1" x14ac:dyDescent="0.75">
      <c r="A48" s="206" t="s">
        <v>157</v>
      </c>
      <c r="B48" s="207"/>
      <c r="C48" s="207"/>
      <c r="D48" s="207"/>
      <c r="E48" s="207"/>
      <c r="F48" s="207"/>
      <c r="G48" s="208"/>
      <c r="H48" s="173" t="s">
        <v>210</v>
      </c>
      <c r="I48" s="173"/>
      <c r="J48" s="173"/>
      <c r="K48" s="173"/>
      <c r="L48" s="173"/>
      <c r="M48" s="173"/>
      <c r="N48" s="173"/>
      <c r="O48" s="197"/>
      <c r="P48" s="198"/>
      <c r="Q48" s="198"/>
      <c r="R48" s="199"/>
      <c r="S48" s="114"/>
      <c r="T48" s="114"/>
    </row>
    <row r="49" spans="1:14" ht="30" customHeight="1" x14ac:dyDescent="0.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1:14" ht="15" customHeight="1" x14ac:dyDescent="0.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14" ht="46.5" x14ac:dyDescent="0.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1:14" ht="46.5" x14ac:dyDescent="0.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</row>
  </sheetData>
  <mergeCells count="104">
    <mergeCell ref="J46:N47"/>
    <mergeCell ref="G8:G9"/>
    <mergeCell ref="G1:AF4"/>
    <mergeCell ref="S8:W8"/>
    <mergeCell ref="AC5:AF5"/>
    <mergeCell ref="Y5:AB5"/>
    <mergeCell ref="X8:X9"/>
    <mergeCell ref="Y8:AF8"/>
    <mergeCell ref="AC6:AF6"/>
    <mergeCell ref="J8:J9"/>
    <mergeCell ref="Y6:AB6"/>
    <mergeCell ref="V22:V23"/>
    <mergeCell ref="J36:N36"/>
    <mergeCell ref="AA33:AD33"/>
    <mergeCell ref="AE33:AF33"/>
    <mergeCell ref="AE34:AF35"/>
    <mergeCell ref="A28:U28"/>
    <mergeCell ref="A29:N29"/>
    <mergeCell ref="A30:W30"/>
    <mergeCell ref="A5:C5"/>
    <mergeCell ref="A1:F4"/>
    <mergeCell ref="D5:I5"/>
    <mergeCell ref="E8:E9"/>
    <mergeCell ref="F8:F9"/>
    <mergeCell ref="A6:C6"/>
    <mergeCell ref="D6:I6"/>
    <mergeCell ref="A7:AF7"/>
    <mergeCell ref="I8:I9"/>
    <mergeCell ref="A32:A33"/>
    <mergeCell ref="A10:A27"/>
    <mergeCell ref="B10:B27"/>
    <mergeCell ref="D22:D23"/>
    <mergeCell ref="F22:F23"/>
    <mergeCell ref="F33:I33"/>
    <mergeCell ref="A34:A35"/>
    <mergeCell ref="C10:C19"/>
    <mergeCell ref="K8:R8"/>
    <mergeCell ref="H22:H23"/>
    <mergeCell ref="C36:E37"/>
    <mergeCell ref="G22:G23"/>
    <mergeCell ref="X32:AF32"/>
    <mergeCell ref="X33:Z33"/>
    <mergeCell ref="J33:N33"/>
    <mergeCell ref="J34:N34"/>
    <mergeCell ref="O34:Q34"/>
    <mergeCell ref="J35:N35"/>
    <mergeCell ref="B32:N32"/>
    <mergeCell ref="C33:E33"/>
    <mergeCell ref="S32:S33"/>
    <mergeCell ref="T32:T33"/>
    <mergeCell ref="O35:Q35"/>
    <mergeCell ref="R32:R33"/>
    <mergeCell ref="A8:A9"/>
    <mergeCell ref="B8:B9"/>
    <mergeCell ref="C8:C9"/>
    <mergeCell ref="H8:H9"/>
    <mergeCell ref="AE38:AF39"/>
    <mergeCell ref="O38:Q38"/>
    <mergeCell ref="O39:Q39"/>
    <mergeCell ref="A40:J40"/>
    <mergeCell ref="F38:I39"/>
    <mergeCell ref="J38:N38"/>
    <mergeCell ref="J39:N39"/>
    <mergeCell ref="R36:R37"/>
    <mergeCell ref="A38:A39"/>
    <mergeCell ref="B38:B39"/>
    <mergeCell ref="C38:E39"/>
    <mergeCell ref="A36:A37"/>
    <mergeCell ref="AA36:AD37"/>
    <mergeCell ref="AE36:AF37"/>
    <mergeCell ref="R38:R39"/>
    <mergeCell ref="B36:B37"/>
    <mergeCell ref="AA38:AD39"/>
    <mergeCell ref="V34:V39"/>
    <mergeCell ref="W34:W35"/>
    <mergeCell ref="X34:Z35"/>
    <mergeCell ref="AA34:AD35"/>
    <mergeCell ref="W38:W39"/>
    <mergeCell ref="X38:Z39"/>
    <mergeCell ref="W36:W37"/>
    <mergeCell ref="H48:N48"/>
    <mergeCell ref="K5:U5"/>
    <mergeCell ref="W5:X5"/>
    <mergeCell ref="C20:C27"/>
    <mergeCell ref="E20:E27"/>
    <mergeCell ref="A41:G45"/>
    <mergeCell ref="H41:I45"/>
    <mergeCell ref="O41:R42"/>
    <mergeCell ref="O43:R48"/>
    <mergeCell ref="J41:N45"/>
    <mergeCell ref="A46:G47"/>
    <mergeCell ref="H46:I47"/>
    <mergeCell ref="A48:G48"/>
    <mergeCell ref="R34:R35"/>
    <mergeCell ref="F36:I37"/>
    <mergeCell ref="O36:Q36"/>
    <mergeCell ref="B34:B35"/>
    <mergeCell ref="X36:Z37"/>
    <mergeCell ref="C34:E35"/>
    <mergeCell ref="F34:I35"/>
    <mergeCell ref="O37:Q37"/>
    <mergeCell ref="E10:E19"/>
    <mergeCell ref="D10:D19"/>
    <mergeCell ref="J37:N37"/>
  </mergeCells>
  <conditionalFormatting sqref="R9 R49:R1048576 AF48:AF1048576">
    <cfRule type="containsText" dxfId="252" priority="4440" operator="containsText" text="Intolerable">
      <formula>NOT(ISERROR(SEARCH("Intolerable",R9)))</formula>
    </cfRule>
    <cfRule type="containsText" dxfId="251" priority="4442" operator="containsText" text="Moderado">
      <formula>NOT(ISERROR(SEARCH("Moderado",R9)))</formula>
    </cfRule>
  </conditionalFormatting>
  <conditionalFormatting sqref="R9 R49:R1048576 AF48:AF1048576">
    <cfRule type="containsText" dxfId="250" priority="4441" operator="containsText" text="Importante">
      <formula>NOT(ISERROR(SEARCH("Importante",R9)))</formula>
    </cfRule>
  </conditionalFormatting>
  <conditionalFormatting sqref="AF31 AF48:AF1048576 R49:R1048576 R9 R27 R31">
    <cfRule type="containsText" dxfId="249" priority="4437" operator="containsText" text="Intolerable">
      <formula>NOT(ISERROR(SEARCH("Intolerable",R9)))</formula>
    </cfRule>
    <cfRule type="containsText" dxfId="248" priority="4438" operator="containsText" text="Importante">
      <formula>NOT(ISERROR(SEARCH("Importante",R9)))</formula>
    </cfRule>
    <cfRule type="containsText" dxfId="247" priority="4439" operator="containsText" text="Moderado">
      <formula>NOT(ISERROR(SEARCH("Moderado",R9)))</formula>
    </cfRule>
  </conditionalFormatting>
  <conditionalFormatting sqref="AF22">
    <cfRule type="containsText" dxfId="246" priority="4311" operator="containsText" text="Intolerable">
      <formula>NOT(ISERROR(SEARCH("Intolerable",AF22)))</formula>
    </cfRule>
    <cfRule type="containsText" dxfId="245" priority="4312" operator="containsText" text="Importante">
      <formula>NOT(ISERROR(SEARCH("Importante",AF22)))</formula>
    </cfRule>
    <cfRule type="containsText" dxfId="244" priority="4313" operator="containsText" text="Moderado">
      <formula>NOT(ISERROR(SEARCH("Moderado",AF22)))</formula>
    </cfRule>
  </conditionalFormatting>
  <conditionalFormatting sqref="AF9">
    <cfRule type="containsText" dxfId="243" priority="4125" operator="containsText" text="Intolerable">
      <formula>NOT(ISERROR(SEARCH("Intolerable",AF9)))</formula>
    </cfRule>
    <cfRule type="containsText" dxfId="242" priority="4127" operator="containsText" text="Moderado">
      <formula>NOT(ISERROR(SEARCH("Moderado",AF9)))</formula>
    </cfRule>
  </conditionalFormatting>
  <conditionalFormatting sqref="AF9">
    <cfRule type="containsText" dxfId="241" priority="4126" operator="containsText" text="Importante">
      <formula>NOT(ISERROR(SEARCH("Importante",AF9)))</formula>
    </cfRule>
  </conditionalFormatting>
  <conditionalFormatting sqref="AF9">
    <cfRule type="containsText" dxfId="240" priority="4122" operator="containsText" text="Intolerable">
      <formula>NOT(ISERROR(SEARCH("Intolerable",AF9)))</formula>
    </cfRule>
    <cfRule type="containsText" dxfId="239" priority="4123" operator="containsText" text="Importante">
      <formula>NOT(ISERROR(SEARCH("Importante",AF9)))</formula>
    </cfRule>
    <cfRule type="containsText" dxfId="238" priority="4124" operator="containsText" text="Moderado">
      <formula>NOT(ISERROR(SEARCH("Moderado",AF9)))</formula>
    </cfRule>
  </conditionalFormatting>
  <conditionalFormatting sqref="R27 R31">
    <cfRule type="containsText" dxfId="237" priority="4094" operator="containsText" text="importante">
      <formula>NOT(ISERROR(SEARCH("importante",R27)))</formula>
    </cfRule>
  </conditionalFormatting>
  <conditionalFormatting sqref="R49:R1048576 R8:R9 R27 R31">
    <cfRule type="containsText" dxfId="236" priority="4085" operator="containsText" text="MODERADO">
      <formula>NOT(ISERROR(SEARCH("MODERADO",R8)))</formula>
    </cfRule>
    <cfRule type="containsText" dxfId="235" priority="4086" operator="containsText" text="INTOLERABLE">
      <formula>NOT(ISERROR(SEARCH("INTOLERABLE",R8)))</formula>
    </cfRule>
    <cfRule type="containsText" dxfId="234" priority="4087" operator="containsText" text="INTOLERABLE">
      <formula>NOT(ISERROR(SEARCH("INTOLERABLE",R8)))</formula>
    </cfRule>
    <cfRule type="containsText" dxfId="233" priority="4088" operator="containsText" text="IMPORTANTE">
      <formula>NOT(ISERROR(SEARCH("IMPORTANTE",R8)))</formula>
    </cfRule>
    <cfRule type="containsText" dxfId="232" priority="4089" operator="containsText" text="MODERADO">
      <formula>NOT(ISERROR(SEARCH("MODERADO",R8)))</formula>
    </cfRule>
  </conditionalFormatting>
  <conditionalFormatting sqref="AF48:AF1048576 AF22 AF8:AF9 AF31">
    <cfRule type="containsText" dxfId="231" priority="4080" operator="containsText" text="INTOLERABLE">
      <formula>NOT(ISERROR(SEARCH("INTOLERABLE",AF8)))</formula>
    </cfRule>
    <cfRule type="containsText" dxfId="230" priority="4081" operator="containsText" text="IMPORTANTE">
      <formula>NOT(ISERROR(SEARCH("IMPORTANTE",AF8)))</formula>
    </cfRule>
    <cfRule type="containsText" dxfId="229" priority="4082" operator="containsText" text="TRIVIAL">
      <formula>NOT(ISERROR(SEARCH("TRIVIAL",AF8)))</formula>
    </cfRule>
    <cfRule type="containsText" dxfId="228" priority="4083" operator="containsText" text="MODERADO">
      <formula>NOT(ISERROR(SEARCH("MODERADO",AF8)))</formula>
    </cfRule>
    <cfRule type="containsText" dxfId="227" priority="4084" operator="containsText" text="TOLERABLE">
      <formula>NOT(ISERROR(SEARCH("TOLERABLE",AF8)))</formula>
    </cfRule>
  </conditionalFormatting>
  <conditionalFormatting sqref="A2:F4 J27:W27 Z23:AE23 Z22:AF22 S25:W26 J25:J26 A10:B19 Y27:AE27 A7:AF7 L25:Q26 L22:Q23 Z25:AE26 S22:W23 A1:G1 A8:F9 H8:AF9 A22:B27 E20 D22:D27 F22:J22 F25:I27 F23 H23:J23">
    <cfRule type="containsText" dxfId="226" priority="3961" operator="containsText" text="Tolerable">
      <formula>NOT(ISERROR(SEARCH("Tolerable",A1)))</formula>
    </cfRule>
  </conditionalFormatting>
  <conditionalFormatting sqref="R40 AF40:AF47">
    <cfRule type="containsText" dxfId="225" priority="3958" operator="containsText" text="Intolerable">
      <formula>NOT(ISERROR(SEARCH("Intolerable",R40)))</formula>
    </cfRule>
    <cfRule type="containsText" dxfId="224" priority="3959" operator="containsText" text="Importante">
      <formula>NOT(ISERROR(SEARCH("Importante",R40)))</formula>
    </cfRule>
    <cfRule type="containsText" dxfId="223" priority="3960" operator="containsText" text="Moderado">
      <formula>NOT(ISERROR(SEARCH("Moderado",R40)))</formula>
    </cfRule>
  </conditionalFormatting>
  <conditionalFormatting sqref="R40">
    <cfRule type="containsText" dxfId="222" priority="3953" operator="containsText" text="MODERADO">
      <formula>NOT(ISERROR(SEARCH("MODERADO",R40)))</formula>
    </cfRule>
    <cfRule type="containsText" dxfId="221" priority="3954" operator="containsText" text="INTOLERABLE">
      <formula>NOT(ISERROR(SEARCH("INTOLERABLE",R40)))</formula>
    </cfRule>
    <cfRule type="containsText" dxfId="220" priority="3955" operator="containsText" text="INTOLERABLE">
      <formula>NOT(ISERROR(SEARCH("INTOLERABLE",R40)))</formula>
    </cfRule>
    <cfRule type="containsText" dxfId="219" priority="3956" operator="containsText" text="IMPORTANTE">
      <formula>NOT(ISERROR(SEARCH("IMPORTANTE",R40)))</formula>
    </cfRule>
    <cfRule type="containsText" dxfId="218" priority="3957" operator="containsText" text="MODERADO">
      <formula>NOT(ISERROR(SEARCH("MODERADO",R40)))</formula>
    </cfRule>
  </conditionalFormatting>
  <conditionalFormatting sqref="AF40:AF47">
    <cfRule type="containsText" dxfId="217" priority="3948" operator="containsText" text="INTOLERABLE">
      <formula>NOT(ISERROR(SEARCH("INTOLERABLE",AF40)))</formula>
    </cfRule>
    <cfRule type="containsText" dxfId="216" priority="3949" operator="containsText" text="IMPORTANTE">
      <formula>NOT(ISERROR(SEARCH("IMPORTANTE",AF40)))</formula>
    </cfRule>
    <cfRule type="containsText" dxfId="215" priority="3950" operator="containsText" text="TRIVIAL">
      <formula>NOT(ISERROR(SEARCH("TRIVIAL",AF40)))</formula>
    </cfRule>
    <cfRule type="containsText" dxfId="214" priority="3951" operator="containsText" text="MODERADO">
      <formula>NOT(ISERROR(SEARCH("MODERADO",AF40)))</formula>
    </cfRule>
    <cfRule type="containsText" dxfId="213" priority="3952" operator="containsText" text="TOLERABLE">
      <formula>NOT(ISERROR(SEARCH("TOLERABLE",AF40)))</formula>
    </cfRule>
  </conditionalFormatting>
  <conditionalFormatting sqref="R32:R40">
    <cfRule type="containsText" dxfId="212" priority="3942" operator="containsText" text="INTOLERABLE">
      <formula>NOT(ISERROR(SEARCH("INTOLERABLE",R32)))</formula>
    </cfRule>
    <cfRule type="containsText" dxfId="211" priority="3943" operator="containsText" text="IMPORTANTE">
      <formula>NOT(ISERROR(SEARCH("IMPORTANTE",R32)))</formula>
    </cfRule>
    <cfRule type="containsText" dxfId="210" priority="3944" operator="containsText" text="MODERADO">
      <formula>NOT(ISERROR(SEARCH("MODERADO",R32)))</formula>
    </cfRule>
    <cfRule type="containsText" dxfId="209" priority="3945" operator="containsText" text="TOLERABLE">
      <formula>NOT(ISERROR(SEARCH("TOLERABLE",R32)))</formula>
    </cfRule>
    <cfRule type="containsText" dxfId="208" priority="3946" operator="containsText" text="TOLERABLE">
      <formula>NOT(ISERROR(SEARCH("TOLERABLE",R32)))</formula>
    </cfRule>
    <cfRule type="containsText" dxfId="207" priority="3947" operator="containsText" text="TRIVIAL">
      <formula>NOT(ISERROR(SEARCH("TRIVIAL",R32)))</formula>
    </cfRule>
  </conditionalFormatting>
  <conditionalFormatting sqref="AG32:AG47">
    <cfRule type="containsText" dxfId="206" priority="3937" operator="containsText" text="INTOLERABLE">
      <formula>NOT(ISERROR(SEARCH("INTOLERABLE",AG32)))</formula>
    </cfRule>
    <cfRule type="containsText" dxfId="205" priority="3938" operator="containsText" text="IMPORTANTE">
      <formula>NOT(ISERROR(SEARCH("IMPORTANTE",AG32)))</formula>
    </cfRule>
    <cfRule type="containsText" dxfId="204" priority="3939" operator="containsText" text="MODERADO">
      <formula>NOT(ISERROR(SEARCH("MODERADO",AG32)))</formula>
    </cfRule>
    <cfRule type="containsText" dxfId="203" priority="3940" operator="containsText" text="TOLERABLE">
      <formula>NOT(ISERROR(SEARCH("TOLERABLE",AG32)))</formula>
    </cfRule>
    <cfRule type="containsText" dxfId="202" priority="3941" operator="containsText" text="TRIVIAL">
      <formula>NOT(ISERROR(SEARCH("TRIVIAL",AG32)))</formula>
    </cfRule>
  </conditionalFormatting>
  <conditionalFormatting sqref="R27">
    <cfRule type="containsText" dxfId="201" priority="3856" operator="containsText" text="Intolerable">
      <formula>NOT(ISERROR(SEARCH(("Intolerable"),(R27))))</formula>
    </cfRule>
  </conditionalFormatting>
  <conditionalFormatting sqref="R27">
    <cfRule type="containsText" dxfId="200" priority="3857" operator="containsText" text="Importante">
      <formula>NOT(ISERROR(SEARCH(("Importante"),(R27))))</formula>
    </cfRule>
  </conditionalFormatting>
  <conditionalFormatting sqref="R27">
    <cfRule type="containsText" dxfId="199" priority="3858" operator="containsText" text="Moderado">
      <formula>NOT(ISERROR(SEARCH(("Moderado"),(R27))))</formula>
    </cfRule>
  </conditionalFormatting>
  <conditionalFormatting sqref="R27">
    <cfRule type="containsText" dxfId="198" priority="3859" operator="containsText" text="Tolerable">
      <formula>NOT(ISERROR(SEARCH(("Tolerable"),(R27))))</formula>
    </cfRule>
  </conditionalFormatting>
  <conditionalFormatting sqref="R27">
    <cfRule type="containsText" dxfId="197" priority="3860" operator="containsText" text="Importante">
      <formula>NOT(ISERROR(SEARCH(("Importante"),(R27))))</formula>
    </cfRule>
  </conditionalFormatting>
  <conditionalFormatting sqref="AF22">
    <cfRule type="containsText" dxfId="196" priority="857" operator="containsText" text="Intolerable">
      <formula>NOT(ISERROR(SEARCH("Intolerable",AF22)))</formula>
    </cfRule>
    <cfRule type="containsText" dxfId="195" priority="858" operator="containsText" text="Importante">
      <formula>NOT(ISERROR(SEARCH("Importante",AF22)))</formula>
    </cfRule>
    <cfRule type="containsText" dxfId="194" priority="859" operator="containsText" text="Moderado">
      <formula>NOT(ISERROR(SEARCH("Moderado",AF22)))</formula>
    </cfRule>
  </conditionalFormatting>
  <conditionalFormatting sqref="AF22">
    <cfRule type="containsText" dxfId="193" priority="831" operator="containsText" text="INTOLERABLE">
      <formula>NOT(ISERROR(SEARCH("INTOLERABLE",AF22)))</formula>
    </cfRule>
    <cfRule type="containsText" dxfId="192" priority="832" operator="containsText" text="IMPORTANTE">
      <formula>NOT(ISERROR(SEARCH("IMPORTANTE",AF22)))</formula>
    </cfRule>
    <cfRule type="containsText" dxfId="191" priority="833" operator="containsText" text="TRIVIAL">
      <formula>NOT(ISERROR(SEARCH("TRIVIAL",AF22)))</formula>
    </cfRule>
    <cfRule type="containsText" dxfId="190" priority="834" operator="containsText" text="MODERADO">
      <formula>NOT(ISERROR(SEARCH("MODERADO",AF22)))</formula>
    </cfRule>
    <cfRule type="containsText" dxfId="189" priority="835" operator="containsText" text="TOLERABLE">
      <formula>NOT(ISERROR(SEARCH("TOLERABLE",AF22)))</formula>
    </cfRule>
  </conditionalFormatting>
  <conditionalFormatting sqref="R23 R25:R26">
    <cfRule type="containsText" dxfId="188" priority="680" operator="containsText" text="Intolerable">
      <formula>NOT(ISERROR(SEARCH("Intolerable",R23)))</formula>
    </cfRule>
    <cfRule type="containsText" dxfId="187" priority="681" operator="containsText" text="Importante">
      <formula>NOT(ISERROR(SEARCH("Importante",R23)))</formula>
    </cfRule>
    <cfRule type="containsText" dxfId="186" priority="682" operator="containsText" text="Moderado">
      <formula>NOT(ISERROR(SEARCH("Moderado",R23)))</formula>
    </cfRule>
  </conditionalFormatting>
  <conditionalFormatting sqref="R23 R25:R26">
    <cfRule type="containsText" dxfId="185" priority="679" operator="containsText" text="importante">
      <formula>NOT(ISERROR(SEARCH("importante",R23)))</formula>
    </cfRule>
  </conditionalFormatting>
  <conditionalFormatting sqref="R23 R25:R26">
    <cfRule type="containsText" dxfId="184" priority="674" operator="containsText" text="MODERADO">
      <formula>NOT(ISERROR(SEARCH("MODERADO",R23)))</formula>
    </cfRule>
    <cfRule type="containsText" dxfId="183" priority="675" operator="containsText" text="INTOLERABLE">
      <formula>NOT(ISERROR(SEARCH("INTOLERABLE",R23)))</formula>
    </cfRule>
    <cfRule type="containsText" dxfId="182" priority="676" operator="containsText" text="INTOLERABLE">
      <formula>NOT(ISERROR(SEARCH("INTOLERABLE",R23)))</formula>
    </cfRule>
    <cfRule type="containsText" dxfId="181" priority="677" operator="containsText" text="IMPORTANTE">
      <formula>NOT(ISERROR(SEARCH("IMPORTANTE",R23)))</formula>
    </cfRule>
    <cfRule type="containsText" dxfId="180" priority="678" operator="containsText" text="MODERADO">
      <formula>NOT(ISERROR(SEARCH("MODERADO",R23)))</formula>
    </cfRule>
  </conditionalFormatting>
  <conditionalFormatting sqref="R23 R25:R26">
    <cfRule type="containsText" dxfId="179" priority="668" operator="containsText" text="Tolerable">
      <formula>NOT(ISERROR(SEARCH("Tolerable",R23)))</formula>
    </cfRule>
  </conditionalFormatting>
  <conditionalFormatting sqref="R23 R25:R26">
    <cfRule type="containsText" dxfId="178" priority="655" operator="containsText" text="Intolerable">
      <formula>NOT(ISERROR(SEARCH(("Intolerable"),(R23))))</formula>
    </cfRule>
  </conditionalFormatting>
  <conditionalFormatting sqref="R23 R25:R26">
    <cfRule type="containsText" dxfId="177" priority="656" operator="containsText" text="Importante">
      <formula>NOT(ISERROR(SEARCH(("Importante"),(R23))))</formula>
    </cfRule>
  </conditionalFormatting>
  <conditionalFormatting sqref="R23 R25:R26">
    <cfRule type="containsText" dxfId="176" priority="657" operator="containsText" text="Moderado">
      <formula>NOT(ISERROR(SEARCH(("Moderado"),(R23))))</formula>
    </cfRule>
  </conditionalFormatting>
  <conditionalFormatting sqref="R23 R25:R26">
    <cfRule type="containsText" dxfId="175" priority="658" operator="containsText" text="Tolerable">
      <formula>NOT(ISERROR(SEARCH(("Tolerable"),(R23))))</formula>
    </cfRule>
  </conditionalFormatting>
  <conditionalFormatting sqref="R23 R25:R26">
    <cfRule type="containsText" dxfId="174" priority="659" operator="containsText" text="Importante">
      <formula>NOT(ISERROR(SEARCH(("Importante"),(R23))))</formula>
    </cfRule>
  </conditionalFormatting>
  <conditionalFormatting sqref="AF23 AF25:AF27">
    <cfRule type="containsText" dxfId="173" priority="544" operator="containsText" text="Intolerable">
      <formula>NOT(ISERROR(SEARCH("Intolerable",AF23)))</formula>
    </cfRule>
    <cfRule type="containsText" dxfId="172" priority="545" operator="containsText" text="Importante">
      <formula>NOT(ISERROR(SEARCH("Importante",AF23)))</formula>
    </cfRule>
    <cfRule type="containsText" dxfId="171" priority="546" operator="containsText" text="Moderado">
      <formula>NOT(ISERROR(SEARCH("Moderado",AF23)))</formula>
    </cfRule>
  </conditionalFormatting>
  <conditionalFormatting sqref="AF23 AF25:AF27">
    <cfRule type="containsText" dxfId="170" priority="539" operator="containsText" text="INTOLERABLE">
      <formula>NOT(ISERROR(SEARCH("INTOLERABLE",AF23)))</formula>
    </cfRule>
    <cfRule type="containsText" dxfId="169" priority="540" operator="containsText" text="IMPORTANTE">
      <formula>NOT(ISERROR(SEARCH("IMPORTANTE",AF23)))</formula>
    </cfRule>
    <cfRule type="containsText" dxfId="168" priority="541" operator="containsText" text="TRIVIAL">
      <formula>NOT(ISERROR(SEARCH("TRIVIAL",AF23)))</formula>
    </cfRule>
    <cfRule type="containsText" dxfId="167" priority="542" operator="containsText" text="MODERADO">
      <formula>NOT(ISERROR(SEARCH("MODERADO",AF23)))</formula>
    </cfRule>
    <cfRule type="containsText" dxfId="166" priority="543" operator="containsText" text="TOLERABLE">
      <formula>NOT(ISERROR(SEARCH("TOLERABLE",AF23)))</formula>
    </cfRule>
  </conditionalFormatting>
  <conditionalFormatting sqref="AF23 AF25:AF27">
    <cfRule type="containsText" dxfId="165" priority="538" operator="containsText" text="Tolerable">
      <formula>NOT(ISERROR(SEARCH("Tolerable",AF23)))</formula>
    </cfRule>
  </conditionalFormatting>
  <conditionalFormatting sqref="AF23 AF25:AF27">
    <cfRule type="containsText" dxfId="164" priority="535" operator="containsText" text="Intolerable">
      <formula>NOT(ISERROR(SEARCH("Intolerable",AF23)))</formula>
    </cfRule>
    <cfRule type="containsText" dxfId="163" priority="536" operator="containsText" text="Importante">
      <formula>NOT(ISERROR(SEARCH("Importante",AF23)))</formula>
    </cfRule>
    <cfRule type="containsText" dxfId="162" priority="537" operator="containsText" text="Moderado">
      <formula>NOT(ISERROR(SEARCH("Moderado",AF23)))</formula>
    </cfRule>
  </conditionalFormatting>
  <conditionalFormatting sqref="AF23 AF25:AF27">
    <cfRule type="containsText" dxfId="161" priority="530" operator="containsText" text="INTOLERABLE">
      <formula>NOT(ISERROR(SEARCH("INTOLERABLE",AF23)))</formula>
    </cfRule>
    <cfRule type="containsText" dxfId="160" priority="531" operator="containsText" text="IMPORTANTE">
      <formula>NOT(ISERROR(SEARCH("IMPORTANTE",AF23)))</formula>
    </cfRule>
    <cfRule type="containsText" dxfId="159" priority="532" operator="containsText" text="TRIVIAL">
      <formula>NOT(ISERROR(SEARCH("TRIVIAL",AF23)))</formula>
    </cfRule>
    <cfRule type="containsText" dxfId="158" priority="533" operator="containsText" text="MODERADO">
      <formula>NOT(ISERROR(SEARCH("MODERADO",AF23)))</formula>
    </cfRule>
    <cfRule type="containsText" dxfId="157" priority="534" operator="containsText" text="TOLERABLE">
      <formula>NOT(ISERROR(SEARCH("TOLERABLE",AF23)))</formula>
    </cfRule>
  </conditionalFormatting>
  <conditionalFormatting sqref="AF23 AF25:AF27">
    <cfRule type="containsText" dxfId="156" priority="525" operator="containsText" text="Intolerable">
      <formula>NOT(ISERROR(SEARCH(("Intolerable"),(AF23))))</formula>
    </cfRule>
  </conditionalFormatting>
  <conditionalFormatting sqref="AF23 AF25:AF27">
    <cfRule type="containsText" dxfId="155" priority="526" operator="containsText" text="Importante">
      <formula>NOT(ISERROR(SEARCH(("Importante"),(AF23))))</formula>
    </cfRule>
  </conditionalFormatting>
  <conditionalFormatting sqref="AF23 AF25:AF27">
    <cfRule type="containsText" dxfId="154" priority="527" operator="containsText" text="Moderado">
      <formula>NOT(ISERROR(SEARCH(("Moderado"),(AF23))))</formula>
    </cfRule>
  </conditionalFormatting>
  <conditionalFormatting sqref="AF23 AF25:AF27">
    <cfRule type="containsText" dxfId="153" priority="528" operator="containsText" text="Tolerable">
      <formula>NOT(ISERROR(SEARCH(("Tolerable"),(AF23))))</formula>
    </cfRule>
  </conditionalFormatting>
  <conditionalFormatting sqref="AF23 AF25:AF27">
    <cfRule type="containsText" dxfId="152" priority="529" operator="containsText" text="Importante">
      <formula>NOT(ISERROR(SEARCH(("Importante"),(AF23))))</formula>
    </cfRule>
  </conditionalFormatting>
  <conditionalFormatting sqref="J10:J19">
    <cfRule type="containsText" dxfId="151" priority="396" operator="containsText" text="Tolerable">
      <formula>NOT(ISERROR(SEARCH("Tolerable",J10)))</formula>
    </cfRule>
  </conditionalFormatting>
  <conditionalFormatting sqref="S19:T19">
    <cfRule type="containsText" dxfId="150" priority="393" operator="containsText" text="Intolerable">
      <formula>NOT(ISERROR(SEARCH("Intolerable",S19)))</formula>
    </cfRule>
    <cfRule type="containsText" dxfId="149" priority="394" operator="containsText" text="Importante">
      <formula>NOT(ISERROR(SEARCH("Importante",S19)))</formula>
    </cfRule>
    <cfRule type="containsText" dxfId="148" priority="395" operator="containsText" text="Moderado">
      <formula>NOT(ISERROR(SEARCH("Moderado",S19)))</formula>
    </cfRule>
  </conditionalFormatting>
  <conditionalFormatting sqref="R10:R19 R22">
    <cfRule type="containsText" dxfId="147" priority="390" operator="containsText" text="Intolerable">
      <formula>NOT(ISERROR(SEARCH("Intolerable",R10)))</formula>
    </cfRule>
    <cfRule type="containsText" dxfId="146" priority="391" operator="containsText" text="Importante">
      <formula>NOT(ISERROR(SEARCH("Importante",R10)))</formula>
    </cfRule>
    <cfRule type="containsText" dxfId="145" priority="392" operator="containsText" text="Moderado">
      <formula>NOT(ISERROR(SEARCH("Moderado",R10)))</formula>
    </cfRule>
  </conditionalFormatting>
  <conditionalFormatting sqref="R10:R19 R22">
    <cfRule type="containsText" dxfId="144" priority="387" operator="containsText" text="Intolerable">
      <formula>NOT(ISERROR(SEARCH("Intolerable",R10)))</formula>
    </cfRule>
    <cfRule type="containsText" dxfId="143" priority="388" operator="containsText" text="Importante">
      <formula>NOT(ISERROR(SEARCH("Importante",R10)))</formula>
    </cfRule>
    <cfRule type="containsText" dxfId="142" priority="389" operator="containsText" text="Moderado">
      <formula>NOT(ISERROR(SEARCH("Moderado",R10)))</formula>
    </cfRule>
  </conditionalFormatting>
  <conditionalFormatting sqref="R10:R19 R22">
    <cfRule type="containsText" dxfId="141" priority="382" operator="containsText" text="INTOLERABLE">
      <formula>NOT(ISERROR(SEARCH("INTOLERABLE",R10)))</formula>
    </cfRule>
    <cfRule type="containsText" dxfId="140" priority="383" operator="containsText" text="IMPORTANTE">
      <formula>NOT(ISERROR(SEARCH("IMPORTANTE",R10)))</formula>
    </cfRule>
    <cfRule type="containsText" dxfId="139" priority="384" operator="containsText" text="TRIVIAL">
      <formula>NOT(ISERROR(SEARCH("TRIVIAL",R10)))</formula>
    </cfRule>
    <cfRule type="containsText" dxfId="138" priority="385" operator="containsText" text="MODERADO">
      <formula>NOT(ISERROR(SEARCH("MODERADO",R10)))</formula>
    </cfRule>
    <cfRule type="containsText" dxfId="137" priority="386" operator="containsText" text="TOLERABLE">
      <formula>NOT(ISERROR(SEARCH("TOLERABLE",R10)))</formula>
    </cfRule>
  </conditionalFormatting>
  <conditionalFormatting sqref="R10:R19 R22">
    <cfRule type="containsText" dxfId="136" priority="381" operator="containsText" text="Tolerable">
      <formula>NOT(ISERROR(SEARCH("Tolerable",R10)))</formula>
    </cfRule>
  </conditionalFormatting>
  <conditionalFormatting sqref="R10:R19 R22">
    <cfRule type="containsText" dxfId="135" priority="378" operator="containsText" text="Intolerable">
      <formula>NOT(ISERROR(SEARCH("Intolerable",R10)))</formula>
    </cfRule>
    <cfRule type="containsText" dxfId="134" priority="379" operator="containsText" text="Importante">
      <formula>NOT(ISERROR(SEARCH("Importante",R10)))</formula>
    </cfRule>
    <cfRule type="containsText" dxfId="133" priority="380" operator="containsText" text="Moderado">
      <formula>NOT(ISERROR(SEARCH("Moderado",R10)))</formula>
    </cfRule>
  </conditionalFormatting>
  <conditionalFormatting sqref="R10:R19 R22">
    <cfRule type="containsText" dxfId="132" priority="373" operator="containsText" text="INTOLERABLE">
      <formula>NOT(ISERROR(SEARCH("INTOLERABLE",R10)))</formula>
    </cfRule>
    <cfRule type="containsText" dxfId="131" priority="374" operator="containsText" text="IMPORTANTE">
      <formula>NOT(ISERROR(SEARCH("IMPORTANTE",R10)))</formula>
    </cfRule>
    <cfRule type="containsText" dxfId="130" priority="375" operator="containsText" text="TRIVIAL">
      <formula>NOT(ISERROR(SEARCH("TRIVIAL",R10)))</formula>
    </cfRule>
    <cfRule type="containsText" dxfId="129" priority="376" operator="containsText" text="MODERADO">
      <formula>NOT(ISERROR(SEARCH("MODERADO",R10)))</formula>
    </cfRule>
    <cfRule type="containsText" dxfId="128" priority="377" operator="containsText" text="TOLERABLE">
      <formula>NOT(ISERROR(SEARCH("TOLERABLE",R10)))</formula>
    </cfRule>
  </conditionalFormatting>
  <conditionalFormatting sqref="AF10:AF19">
    <cfRule type="containsText" dxfId="127" priority="370" operator="containsText" text="Intolerable">
      <formula>NOT(ISERROR(SEARCH("Intolerable",AF10)))</formula>
    </cfRule>
    <cfRule type="containsText" dxfId="126" priority="371" operator="containsText" text="Importante">
      <formula>NOT(ISERROR(SEARCH("Importante",AF10)))</formula>
    </cfRule>
    <cfRule type="containsText" dxfId="125" priority="372" operator="containsText" text="Moderado">
      <formula>NOT(ISERROR(SEARCH("Moderado",AF10)))</formula>
    </cfRule>
  </conditionalFormatting>
  <conditionalFormatting sqref="AF10:AF19">
    <cfRule type="containsText" dxfId="124" priority="367" operator="containsText" text="Intolerable">
      <formula>NOT(ISERROR(SEARCH("Intolerable",AF10)))</formula>
    </cfRule>
    <cfRule type="containsText" dxfId="123" priority="368" operator="containsText" text="Importante">
      <formula>NOT(ISERROR(SEARCH("Importante",AF10)))</formula>
    </cfRule>
    <cfRule type="containsText" dxfId="122" priority="369" operator="containsText" text="Moderado">
      <formula>NOT(ISERROR(SEARCH("Moderado",AF10)))</formula>
    </cfRule>
  </conditionalFormatting>
  <conditionalFormatting sqref="AF10:AF19">
    <cfRule type="containsText" dxfId="121" priority="362" operator="containsText" text="INTOLERABLE">
      <formula>NOT(ISERROR(SEARCH("INTOLERABLE",AF10)))</formula>
    </cfRule>
    <cfRule type="containsText" dxfId="120" priority="363" operator="containsText" text="IMPORTANTE">
      <formula>NOT(ISERROR(SEARCH("IMPORTANTE",AF10)))</formula>
    </cfRule>
    <cfRule type="containsText" dxfId="119" priority="364" operator="containsText" text="TRIVIAL">
      <formula>NOT(ISERROR(SEARCH("TRIVIAL",AF10)))</formula>
    </cfRule>
    <cfRule type="containsText" dxfId="118" priority="365" operator="containsText" text="MODERADO">
      <formula>NOT(ISERROR(SEARCH("MODERADO",AF10)))</formula>
    </cfRule>
    <cfRule type="containsText" dxfId="117" priority="366" operator="containsText" text="TOLERABLE">
      <formula>NOT(ISERROR(SEARCH("TOLERABLE",AF10)))</formula>
    </cfRule>
  </conditionalFormatting>
  <conditionalFormatting sqref="AF10:AF19">
    <cfRule type="containsText" dxfId="116" priority="361" operator="containsText" text="Tolerable">
      <formula>NOT(ISERROR(SEARCH("Tolerable",AF10)))</formula>
    </cfRule>
  </conditionalFormatting>
  <conditionalFormatting sqref="AF10:AF19">
    <cfRule type="containsText" dxfId="115" priority="358" operator="containsText" text="Intolerable">
      <formula>NOT(ISERROR(SEARCH("Intolerable",AF10)))</formula>
    </cfRule>
    <cfRule type="containsText" dxfId="114" priority="359" operator="containsText" text="Importante">
      <formula>NOT(ISERROR(SEARCH("Importante",AF10)))</formula>
    </cfRule>
    <cfRule type="containsText" dxfId="113" priority="360" operator="containsText" text="Moderado">
      <formula>NOT(ISERROR(SEARCH("Moderado",AF10)))</formula>
    </cfRule>
  </conditionalFormatting>
  <conditionalFormatting sqref="AF10:AF19">
    <cfRule type="containsText" dxfId="112" priority="353" operator="containsText" text="INTOLERABLE">
      <formula>NOT(ISERROR(SEARCH("INTOLERABLE",AF10)))</formula>
    </cfRule>
    <cfRule type="containsText" dxfId="111" priority="354" operator="containsText" text="IMPORTANTE">
      <formula>NOT(ISERROR(SEARCH("IMPORTANTE",AF10)))</formula>
    </cfRule>
    <cfRule type="containsText" dxfId="110" priority="355" operator="containsText" text="TRIVIAL">
      <formula>NOT(ISERROR(SEARCH("TRIVIAL",AF10)))</formula>
    </cfRule>
    <cfRule type="containsText" dxfId="109" priority="356" operator="containsText" text="MODERADO">
      <formula>NOT(ISERROR(SEARCH("MODERADO",AF10)))</formula>
    </cfRule>
    <cfRule type="containsText" dxfId="108" priority="357" operator="containsText" text="TOLERABLE">
      <formula>NOT(ISERROR(SEARCH("TOLERABLE",AF10)))</formula>
    </cfRule>
  </conditionalFormatting>
  <conditionalFormatting sqref="R24">
    <cfRule type="containsText" dxfId="107" priority="107" operator="containsText" text="Intolerable">
      <formula>NOT(ISERROR(SEARCH("Intolerable",R24)))</formula>
    </cfRule>
    <cfRule type="containsText" dxfId="106" priority="108" operator="containsText" text="Importante">
      <formula>NOT(ISERROR(SEARCH("Importante",R24)))</formula>
    </cfRule>
    <cfRule type="containsText" dxfId="105" priority="109" operator="containsText" text="Moderado">
      <formula>NOT(ISERROR(SEARCH("Moderado",R24)))</formula>
    </cfRule>
  </conditionalFormatting>
  <conditionalFormatting sqref="R24">
    <cfRule type="containsText" dxfId="104" priority="106" operator="containsText" text="importante">
      <formula>NOT(ISERROR(SEARCH("importante",R24)))</formula>
    </cfRule>
  </conditionalFormatting>
  <conditionalFormatting sqref="R24">
    <cfRule type="containsText" dxfId="103" priority="101" operator="containsText" text="MODERADO">
      <formula>NOT(ISERROR(SEARCH("MODERADO",R24)))</formula>
    </cfRule>
    <cfRule type="containsText" dxfId="102" priority="102" operator="containsText" text="INTOLERABLE">
      <formula>NOT(ISERROR(SEARCH("INTOLERABLE",R24)))</formula>
    </cfRule>
    <cfRule type="containsText" dxfId="101" priority="103" operator="containsText" text="INTOLERABLE">
      <formula>NOT(ISERROR(SEARCH("INTOLERABLE",R24)))</formula>
    </cfRule>
    <cfRule type="containsText" dxfId="100" priority="104" operator="containsText" text="IMPORTANTE">
      <formula>NOT(ISERROR(SEARCH("IMPORTANTE",R24)))</formula>
    </cfRule>
    <cfRule type="containsText" dxfId="99" priority="105" operator="containsText" text="MODERADO">
      <formula>NOT(ISERROR(SEARCH("MODERADO",R24)))</formula>
    </cfRule>
  </conditionalFormatting>
  <conditionalFormatting sqref="R24">
    <cfRule type="containsText" dxfId="98" priority="100" operator="containsText" text="Tolerable">
      <formula>NOT(ISERROR(SEARCH("Tolerable",R24)))</formula>
    </cfRule>
  </conditionalFormatting>
  <conditionalFormatting sqref="R24">
    <cfRule type="containsText" dxfId="97" priority="95" operator="containsText" text="Intolerable">
      <formula>NOT(ISERROR(SEARCH(("Intolerable"),(R24))))</formula>
    </cfRule>
  </conditionalFormatting>
  <conditionalFormatting sqref="R24">
    <cfRule type="containsText" dxfId="96" priority="96" operator="containsText" text="Importante">
      <formula>NOT(ISERROR(SEARCH(("Importante"),(R24))))</formula>
    </cfRule>
  </conditionalFormatting>
  <conditionalFormatting sqref="R24">
    <cfRule type="containsText" dxfId="95" priority="97" operator="containsText" text="Moderado">
      <formula>NOT(ISERROR(SEARCH(("Moderado"),(R24))))</formula>
    </cfRule>
  </conditionalFormatting>
  <conditionalFormatting sqref="R24">
    <cfRule type="containsText" dxfId="94" priority="98" operator="containsText" text="Tolerable">
      <formula>NOT(ISERROR(SEARCH(("Tolerable"),(R24))))</formula>
    </cfRule>
  </conditionalFormatting>
  <conditionalFormatting sqref="R24">
    <cfRule type="containsText" dxfId="93" priority="99" operator="containsText" text="Importante">
      <formula>NOT(ISERROR(SEARCH(("Importante"),(R24))))</formula>
    </cfRule>
  </conditionalFormatting>
  <conditionalFormatting sqref="F24:J24 S24:W24 Z24:AE24 L24:Q24">
    <cfRule type="containsText" dxfId="92" priority="94" operator="containsText" text="Tolerable">
      <formula>NOT(ISERROR(SEARCH("Tolerable",F24)))</formula>
    </cfRule>
  </conditionalFormatting>
  <conditionalFormatting sqref="AE24">
    <cfRule type="containsText" dxfId="91" priority="89" operator="containsText" text="Intolerable">
      <formula>NOT(ISERROR(SEARCH(("Intolerable"),(AE24))))</formula>
    </cfRule>
  </conditionalFormatting>
  <conditionalFormatting sqref="AE24">
    <cfRule type="containsText" dxfId="90" priority="90" operator="containsText" text="Importante">
      <formula>NOT(ISERROR(SEARCH(("Importante"),(AE24))))</formula>
    </cfRule>
  </conditionalFormatting>
  <conditionalFormatting sqref="AE24">
    <cfRule type="containsText" dxfId="89" priority="91" operator="containsText" text="Moderado">
      <formula>NOT(ISERROR(SEARCH(("Moderado"),(AE24))))</formula>
    </cfRule>
  </conditionalFormatting>
  <conditionalFormatting sqref="AE24">
    <cfRule type="containsText" dxfId="88" priority="92" operator="containsText" text="Tolerable">
      <formula>NOT(ISERROR(SEARCH(("Tolerable"),(AE24))))</formula>
    </cfRule>
  </conditionalFormatting>
  <conditionalFormatting sqref="AE24">
    <cfRule type="containsText" dxfId="87" priority="93" operator="containsText" text="Importante">
      <formula>NOT(ISERROR(SEARCH(("Importante"),(AE24))))</formula>
    </cfRule>
  </conditionalFormatting>
  <conditionalFormatting sqref="AF24">
    <cfRule type="containsText" dxfId="86" priority="86" operator="containsText" text="Intolerable">
      <formula>NOT(ISERROR(SEARCH("Intolerable",AF24)))</formula>
    </cfRule>
    <cfRule type="containsText" dxfId="85" priority="87" operator="containsText" text="Importante">
      <formula>NOT(ISERROR(SEARCH("Importante",AF24)))</formula>
    </cfRule>
    <cfRule type="containsText" dxfId="84" priority="88" operator="containsText" text="Moderado">
      <formula>NOT(ISERROR(SEARCH("Moderado",AF24)))</formula>
    </cfRule>
  </conditionalFormatting>
  <conditionalFormatting sqref="AF24">
    <cfRule type="containsText" dxfId="83" priority="81" operator="containsText" text="INTOLERABLE">
      <formula>NOT(ISERROR(SEARCH("INTOLERABLE",AF24)))</formula>
    </cfRule>
    <cfRule type="containsText" dxfId="82" priority="82" operator="containsText" text="IMPORTANTE">
      <formula>NOT(ISERROR(SEARCH("IMPORTANTE",AF24)))</formula>
    </cfRule>
    <cfRule type="containsText" dxfId="81" priority="83" operator="containsText" text="TRIVIAL">
      <formula>NOT(ISERROR(SEARCH("TRIVIAL",AF24)))</formula>
    </cfRule>
    <cfRule type="containsText" dxfId="80" priority="84" operator="containsText" text="MODERADO">
      <formula>NOT(ISERROR(SEARCH("MODERADO",AF24)))</formula>
    </cfRule>
    <cfRule type="containsText" dxfId="79" priority="85" operator="containsText" text="TOLERABLE">
      <formula>NOT(ISERROR(SEARCH("TOLERABLE",AF24)))</formula>
    </cfRule>
  </conditionalFormatting>
  <conditionalFormatting sqref="AF24">
    <cfRule type="containsText" dxfId="78" priority="80" operator="containsText" text="Tolerable">
      <formula>NOT(ISERROR(SEARCH("Tolerable",AF24)))</formula>
    </cfRule>
  </conditionalFormatting>
  <conditionalFormatting sqref="AF24">
    <cfRule type="containsText" dxfId="77" priority="77" operator="containsText" text="Intolerable">
      <formula>NOT(ISERROR(SEARCH("Intolerable",AF24)))</formula>
    </cfRule>
    <cfRule type="containsText" dxfId="76" priority="78" operator="containsText" text="Importante">
      <formula>NOT(ISERROR(SEARCH("Importante",AF24)))</formula>
    </cfRule>
    <cfRule type="containsText" dxfId="75" priority="79" operator="containsText" text="Moderado">
      <formula>NOT(ISERROR(SEARCH("Moderado",AF24)))</formula>
    </cfRule>
  </conditionalFormatting>
  <conditionalFormatting sqref="AF24">
    <cfRule type="containsText" dxfId="74" priority="72" operator="containsText" text="INTOLERABLE">
      <formula>NOT(ISERROR(SEARCH("INTOLERABLE",AF24)))</formula>
    </cfRule>
    <cfRule type="containsText" dxfId="73" priority="73" operator="containsText" text="IMPORTANTE">
      <formula>NOT(ISERROR(SEARCH("IMPORTANTE",AF24)))</formula>
    </cfRule>
    <cfRule type="containsText" dxfId="72" priority="74" operator="containsText" text="TRIVIAL">
      <formula>NOT(ISERROR(SEARCH("TRIVIAL",AF24)))</formula>
    </cfRule>
    <cfRule type="containsText" dxfId="71" priority="75" operator="containsText" text="MODERADO">
      <formula>NOT(ISERROR(SEARCH("MODERADO",AF24)))</formula>
    </cfRule>
    <cfRule type="containsText" dxfId="70" priority="76" operator="containsText" text="TOLERABLE">
      <formula>NOT(ISERROR(SEARCH("TOLERABLE",AF24)))</formula>
    </cfRule>
  </conditionalFormatting>
  <conditionalFormatting sqref="AF24">
    <cfRule type="containsText" dxfId="69" priority="67" operator="containsText" text="Intolerable">
      <formula>NOT(ISERROR(SEARCH(("Intolerable"),(AF24))))</formula>
    </cfRule>
  </conditionalFormatting>
  <conditionalFormatting sqref="AF24">
    <cfRule type="containsText" dxfId="68" priority="68" operator="containsText" text="Importante">
      <formula>NOT(ISERROR(SEARCH(("Importante"),(AF24))))</formula>
    </cfRule>
  </conditionalFormatting>
  <conditionalFormatting sqref="AF24">
    <cfRule type="containsText" dxfId="67" priority="69" operator="containsText" text="Moderado">
      <formula>NOT(ISERROR(SEARCH(("Moderado"),(AF24))))</formula>
    </cfRule>
  </conditionalFormatting>
  <conditionalFormatting sqref="AF24">
    <cfRule type="containsText" dxfId="66" priority="70" operator="containsText" text="Tolerable">
      <formula>NOT(ISERROR(SEARCH(("Tolerable"),(AF24))))</formula>
    </cfRule>
  </conditionalFormatting>
  <conditionalFormatting sqref="AF24">
    <cfRule type="containsText" dxfId="65" priority="71" operator="containsText" text="Importante">
      <formula>NOT(ISERROR(SEARCH(("Importante"),(AF24))))</formula>
    </cfRule>
  </conditionalFormatting>
  <conditionalFormatting sqref="R6">
    <cfRule type="containsText" dxfId="64" priority="60" operator="containsText" text="MODERADO">
      <formula>NOT(ISERROR(SEARCH("MODERADO",R6)))</formula>
    </cfRule>
    <cfRule type="containsText" dxfId="63" priority="61" operator="containsText" text="INTOLERABLE">
      <formula>NOT(ISERROR(SEARCH("INTOLERABLE",R6)))</formula>
    </cfRule>
    <cfRule type="containsText" dxfId="62" priority="62" operator="containsText" text="IMPORTANTE">
      <formula>NOT(ISERROR(SEARCH("IMPORTANTE",R6)))</formula>
    </cfRule>
    <cfRule type="containsText" dxfId="61" priority="63" operator="containsText" text="MODERADO">
      <formula>NOT(ISERROR(SEARCH("MODERADO",R6)))</formula>
    </cfRule>
  </conditionalFormatting>
  <conditionalFormatting sqref="R6">
    <cfRule type="containsText" dxfId="60" priority="65" operator="containsText" text="Importante">
      <formula>NOT(ISERROR(SEARCH("Importante",R6)))</formula>
    </cfRule>
    <cfRule type="containsText" dxfId="59" priority="66" operator="containsText" text="Moderado">
      <formula>NOT(ISERROR(SEARCH("Moderado",R6)))</formula>
    </cfRule>
  </conditionalFormatting>
  <conditionalFormatting sqref="R6">
    <cfRule type="containsText" dxfId="58" priority="64" operator="containsText" text="Intolerable">
      <formula>NOT(ISERROR(SEARCH("Intolerable",R6)))</formula>
    </cfRule>
  </conditionalFormatting>
  <conditionalFormatting sqref="A6:AF6 A5:I5 Y5:AF5">
    <cfRule type="containsText" dxfId="57" priority="54" operator="containsText" text="Tolerable">
      <formula>NOT(ISERROR(SEARCH("Tolerable",A5)))</formula>
    </cfRule>
  </conditionalFormatting>
  <conditionalFormatting sqref="AF5">
    <cfRule type="containsText" dxfId="56" priority="55" operator="containsText" text="INTOLERABLE">
      <formula>NOT(ISERROR(SEARCH("INTOLERABLE",AF5)))</formula>
    </cfRule>
    <cfRule type="containsText" dxfId="55" priority="56" operator="containsText" text="IMPORTANTE">
      <formula>NOT(ISERROR(SEARCH("IMPORTANTE",AF5)))</formula>
    </cfRule>
    <cfRule type="containsText" dxfId="54" priority="57" operator="containsText" text="TRIVIAL">
      <formula>NOT(ISERROR(SEARCH("TRIVIAL",AF5)))</formula>
    </cfRule>
    <cfRule type="containsText" dxfId="53" priority="58" operator="containsText" text="MODERADO">
      <formula>NOT(ISERROR(SEARCH("MODERADO",AF5)))</formula>
    </cfRule>
    <cfRule type="containsText" dxfId="52" priority="59" operator="containsText" text="TOLERABLE">
      <formula>NOT(ISERROR(SEARCH("TOLERABLE",AF5)))</formula>
    </cfRule>
  </conditionalFormatting>
  <conditionalFormatting sqref="J5:K5 V5:W5">
    <cfRule type="containsText" dxfId="51" priority="53" operator="containsText" text="Tolerable">
      <formula>NOT(ISERROR(SEARCH("Tolerable",J5)))</formula>
    </cfRule>
  </conditionalFormatting>
  <conditionalFormatting sqref="G8:G9">
    <cfRule type="containsText" dxfId="50" priority="51" operator="containsText" text="Tolerable">
      <formula>NOT(ISERROR(SEARCH("Tolerable",G8)))</formula>
    </cfRule>
  </conditionalFormatting>
  <conditionalFormatting sqref="Y20:AE21">
    <cfRule type="containsText" dxfId="49" priority="20" operator="containsText" text="Tolerable">
      <formula>NOT(ISERROR(SEARCH("Tolerable",Y20)))</formula>
    </cfRule>
  </conditionalFormatting>
  <conditionalFormatting sqref="A20:B21 D20:D21">
    <cfRule type="containsText" dxfId="48" priority="50" operator="containsText" text="Tolerable">
      <formula>NOT(ISERROR(SEARCH("Tolerable",A20)))</formula>
    </cfRule>
  </conditionalFormatting>
  <conditionalFormatting sqref="F20:K21">
    <cfRule type="containsText" dxfId="47" priority="22" operator="containsText" text="Tolerable">
      <formula>NOT(ISERROR(SEARCH("Tolerable",F20)))</formula>
    </cfRule>
  </conditionalFormatting>
  <conditionalFormatting sqref="L20:R21">
    <cfRule type="containsText" dxfId="46" priority="41" operator="containsText" text="Tolerable">
      <formula>NOT(ISERROR(SEARCH("Tolerable",L20)))</formula>
    </cfRule>
  </conditionalFormatting>
  <conditionalFormatting sqref="R20:R21">
    <cfRule type="containsText" dxfId="45" priority="36" operator="containsText" text="Intolerable">
      <formula>NOT(ISERROR(SEARCH(("Intolerable"),(R20))))</formula>
    </cfRule>
    <cfRule type="containsText" dxfId="44" priority="37" operator="containsText" text="Importante">
      <formula>NOT(ISERROR(SEARCH(("Importante"),(R20))))</formula>
    </cfRule>
    <cfRule type="containsText" dxfId="43" priority="38" operator="containsText" text="Moderado">
      <formula>NOT(ISERROR(SEARCH(("Moderado"),(R20))))</formula>
    </cfRule>
    <cfRule type="containsText" dxfId="42" priority="39" operator="containsText" text="Tolerable">
      <formula>NOT(ISERROR(SEARCH(("Tolerable"),(R20))))</formula>
    </cfRule>
    <cfRule type="containsText" dxfId="41" priority="40" operator="containsText" text="Importante">
      <formula>NOT(ISERROR(SEARCH(("Importante"),(R20))))</formula>
    </cfRule>
    <cfRule type="containsText" dxfId="40" priority="42" operator="containsText" text="MODERADO">
      <formula>NOT(ISERROR(SEARCH("MODERADO",R20)))</formula>
    </cfRule>
    <cfRule type="containsText" dxfId="39" priority="43" operator="containsText" text="INTOLERABLE">
      <formula>NOT(ISERROR(SEARCH("INTOLERABLE",R20)))</formula>
    </cfRule>
    <cfRule type="containsText" dxfId="38" priority="44" operator="containsText" text="IMPORTANTE">
      <formula>NOT(ISERROR(SEARCH("IMPORTANTE",R20)))</formula>
    </cfRule>
    <cfRule type="containsText" dxfId="37" priority="45" operator="containsText" text="MODERADO">
      <formula>NOT(ISERROR(SEARCH("MODERADO",R20)))</formula>
    </cfRule>
    <cfRule type="containsText" dxfId="36" priority="46" operator="containsText" text="importante">
      <formula>NOT(ISERROR(SEARCH("importante",R20)))</formula>
    </cfRule>
    <cfRule type="containsText" dxfId="35" priority="47" operator="containsText" text="Intolerable">
      <formula>NOT(ISERROR(SEARCH("Intolerable",R20)))</formula>
    </cfRule>
    <cfRule type="containsText" dxfId="34" priority="48" operator="containsText" text="Importante">
      <formula>NOT(ISERROR(SEARCH("Importante",R20)))</formula>
    </cfRule>
    <cfRule type="containsText" dxfId="33" priority="49" operator="containsText" text="Moderado">
      <formula>NOT(ISERROR(SEARCH("Moderado",R20)))</formula>
    </cfRule>
  </conditionalFormatting>
  <conditionalFormatting sqref="V20:V21">
    <cfRule type="containsText" dxfId="32" priority="35" operator="containsText" text="Tolerable">
      <formula>NOT(ISERROR(SEARCH("Tolerable",V20)))</formula>
    </cfRule>
  </conditionalFormatting>
  <conditionalFormatting sqref="AF20:AF21">
    <cfRule type="containsText" dxfId="31" priority="21" operator="containsText" text="INTOLERABLE">
      <formula>NOT(ISERROR(SEARCH("INTOLERABLE",AF20)))</formula>
    </cfRule>
    <cfRule type="containsText" dxfId="30" priority="23" operator="containsText" text="IMPORTANTE">
      <formula>NOT(ISERROR(SEARCH("IMPORTANTE",AF20)))</formula>
    </cfRule>
    <cfRule type="containsText" dxfId="29" priority="24" operator="containsText" text="MODERADO">
      <formula>NOT(ISERROR(SEARCH("MODERADO",AF20)))</formula>
    </cfRule>
    <cfRule type="containsText" dxfId="28" priority="25" operator="containsText" text="TOLERABLE">
      <formula>NOT(ISERROR(SEARCH("TOLERABLE",AF20)))</formula>
    </cfRule>
    <cfRule type="containsText" dxfId="27" priority="26" operator="containsText" text="TRIVIAL">
      <formula>NOT(ISERROR(SEARCH("TRIVIAL",AF20)))</formula>
    </cfRule>
    <cfRule type="containsText" dxfId="26" priority="27" operator="containsText" text="INTOLERABLE">
      <formula>NOT(ISERROR(SEARCH("INTOLERABLE",AF20)))</formula>
    </cfRule>
    <cfRule type="containsText" dxfId="25" priority="28" operator="containsText" text="IMPORTANTE">
      <formula>NOT(ISERROR(SEARCH("IMPORTANTE",AF20)))</formula>
    </cfRule>
    <cfRule type="containsText" dxfId="24" priority="29" operator="containsText" text="MODERADO">
      <formula>NOT(ISERROR(SEARCH("MODERADO",AF20)))</formula>
    </cfRule>
    <cfRule type="containsText" dxfId="23" priority="30" operator="containsText" text="TOLERABLE">
      <formula>NOT(ISERROR(SEARCH("TOLERABLE",AF20)))</formula>
    </cfRule>
    <cfRule type="containsText" dxfId="22" priority="31" operator="containsText" text="TRIVIAL">
      <formula>NOT(ISERROR(SEARCH("TRIVIAL",AF20)))</formula>
    </cfRule>
    <cfRule type="containsText" dxfId="21" priority="32" operator="containsText" text="Intolerable">
      <formula>NOT(ISERROR(SEARCH("Intolerable",AF20)))</formula>
    </cfRule>
    <cfRule type="containsText" dxfId="20" priority="33" operator="containsText" text="Importante">
      <formula>NOT(ISERROR(SEARCH("Importante",AF20)))</formula>
    </cfRule>
    <cfRule type="containsText" dxfId="19" priority="34" operator="containsText" text="Moderado">
      <formula>NOT(ISERROR(SEARCH("Moderado",AF20)))</formula>
    </cfRule>
  </conditionalFormatting>
  <conditionalFormatting sqref="AF28:AF30">
    <cfRule type="containsText" dxfId="18" priority="7" operator="containsText" text="INTOLERABLE">
      <formula>NOT(ISERROR(SEARCH("INTOLERABLE",AF28)))</formula>
    </cfRule>
    <cfRule type="containsText" dxfId="17" priority="8" operator="containsText" text="IMPORTANTE">
      <formula>NOT(ISERROR(SEARCH("IMPORTANTE",AF28)))</formula>
    </cfRule>
    <cfRule type="containsText" dxfId="16" priority="9" operator="containsText" text="TRIVIAL">
      <formula>NOT(ISERROR(SEARCH("TRIVIAL",AF28)))</formula>
    </cfRule>
    <cfRule type="containsText" dxfId="15" priority="10" operator="containsText" text="MODERADO">
      <formula>NOT(ISERROR(SEARCH("MODERADO",AF28)))</formula>
    </cfRule>
    <cfRule type="containsText" dxfId="14" priority="11" operator="containsText" text="TOLERABLE">
      <formula>NOT(ISERROR(SEARCH("TOLERABLE",AF28)))</formula>
    </cfRule>
    <cfRule type="containsText" dxfId="13" priority="12" operator="containsText" text="Intolerable">
      <formula>NOT(ISERROR(SEARCH("Intolerable",AF28)))</formula>
    </cfRule>
    <cfRule type="containsText" dxfId="12" priority="13" operator="containsText" text="Importante">
      <formula>NOT(ISERROR(SEARCH("Importante",AF28)))</formula>
    </cfRule>
    <cfRule type="containsText" dxfId="11" priority="14" operator="containsText" text="Moderado">
      <formula>NOT(ISERROR(SEARCH("Moderado",AF28)))</formula>
    </cfRule>
  </conditionalFormatting>
  <conditionalFormatting sqref="AG28:AG30">
    <cfRule type="containsText" dxfId="10" priority="15" operator="containsText" text="INTOLERABLE">
      <formula>NOT(ISERROR(SEARCH("INTOLERABLE",AG28)))</formula>
    </cfRule>
    <cfRule type="containsText" dxfId="9" priority="16" operator="containsText" text="IMPORTANTE">
      <formula>NOT(ISERROR(SEARCH("IMPORTANTE",AG28)))</formula>
    </cfRule>
    <cfRule type="containsText" dxfId="8" priority="17" operator="containsText" text="MODERADO">
      <formula>NOT(ISERROR(SEARCH("MODERADO",AG28)))</formula>
    </cfRule>
    <cfRule type="containsText" dxfId="7" priority="18" operator="containsText" text="TOLERABLE">
      <formula>NOT(ISERROR(SEARCH("TOLERABLE",AG28)))</formula>
    </cfRule>
    <cfRule type="containsText" dxfId="6" priority="19" operator="containsText" text="TRIVIAL">
      <formula>NOT(ISERROR(SEARCH("TRIVIAL",AG28)))</formula>
    </cfRule>
  </conditionalFormatting>
  <conditionalFormatting sqref="R29">
    <cfRule type="containsText" dxfId="5" priority="1" operator="containsText" text="INTOLERABLE">
      <formula>NOT(ISERROR(SEARCH("INTOLERABLE",R29)))</formula>
    </cfRule>
    <cfRule type="containsText" dxfId="4" priority="2" operator="containsText" text="IMPORTANTE">
      <formula>NOT(ISERROR(SEARCH("IMPORTANTE",R29)))</formula>
    </cfRule>
    <cfRule type="containsText" dxfId="3" priority="3" operator="containsText" text="MODERADO">
      <formula>NOT(ISERROR(SEARCH("MODERADO",R29)))</formula>
    </cfRule>
    <cfRule type="containsText" dxfId="2" priority="4" operator="containsText" text="TOLERABLE">
      <formula>NOT(ISERROR(SEARCH("TOLERABLE",R29)))</formula>
    </cfRule>
    <cfRule type="containsText" dxfId="1" priority="5" operator="containsText" text="TOLERABLE">
      <formula>NOT(ISERROR(SEARCH("TOLERABLE",R29)))</formula>
    </cfRule>
    <cfRule type="containsText" dxfId="0" priority="6" operator="containsText" text="TRIVIAL">
      <formula>NOT(ISERROR(SEARCH("TRIVIAL",R29)))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rowBreaks count="1" manualBreakCount="1">
    <brk id="22" min="3" max="30" man="1"/>
  </rowBreaks>
  <ignoredErrors>
    <ignoredError sqref="A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41"/>
  <sheetViews>
    <sheetView zoomScale="85" zoomScaleNormal="85" workbookViewId="0">
      <selection activeCell="H16" sqref="H16"/>
    </sheetView>
  </sheetViews>
  <sheetFormatPr baseColWidth="10" defaultColWidth="11.42578125" defaultRowHeight="12.75" x14ac:dyDescent="0.2"/>
  <cols>
    <col min="1" max="1" width="7.5703125" style="1" customWidth="1"/>
    <col min="2" max="2" width="34.42578125" style="1" customWidth="1"/>
    <col min="3" max="3" width="47.42578125" style="1" customWidth="1"/>
    <col min="4" max="4" width="71.5703125" style="1" customWidth="1"/>
    <col min="5" max="16384" width="11.42578125" style="1"/>
  </cols>
  <sheetData>
    <row r="1" spans="2:4" x14ac:dyDescent="0.2">
      <c r="B1" s="345" t="s">
        <v>59</v>
      </c>
      <c r="C1" s="345"/>
      <c r="D1" s="345"/>
    </row>
    <row r="2" spans="2:4" x14ac:dyDescent="0.2">
      <c r="B2" s="345"/>
      <c r="C2" s="345"/>
      <c r="D2" s="345"/>
    </row>
    <row r="3" spans="2:4" ht="13.5" thickBot="1" x14ac:dyDescent="0.25"/>
    <row r="4" spans="2:4" ht="30.75" customHeight="1" x14ac:dyDescent="0.2">
      <c r="B4" s="10" t="s">
        <v>0</v>
      </c>
      <c r="C4" s="10" t="s">
        <v>9</v>
      </c>
      <c r="D4" s="10" t="s">
        <v>1</v>
      </c>
    </row>
    <row r="5" spans="2:4" ht="27.75" customHeight="1" x14ac:dyDescent="0.2">
      <c r="B5" s="346" t="s">
        <v>8</v>
      </c>
      <c r="C5" s="5" t="s">
        <v>10</v>
      </c>
      <c r="D5" s="6" t="s">
        <v>11</v>
      </c>
    </row>
    <row r="6" spans="2:4" ht="27.75" customHeight="1" x14ac:dyDescent="0.2">
      <c r="B6" s="347"/>
      <c r="C6" s="7" t="s">
        <v>12</v>
      </c>
      <c r="D6" s="6" t="s">
        <v>12</v>
      </c>
    </row>
    <row r="7" spans="2:4" ht="17.25" customHeight="1" x14ac:dyDescent="0.2">
      <c r="B7" s="347"/>
      <c r="C7" s="349" t="s">
        <v>13</v>
      </c>
      <c r="D7" s="8" t="s">
        <v>14</v>
      </c>
    </row>
    <row r="8" spans="2:4" ht="17.25" customHeight="1" x14ac:dyDescent="0.2">
      <c r="B8" s="347"/>
      <c r="C8" s="349"/>
      <c r="D8" s="8" t="s">
        <v>15</v>
      </c>
    </row>
    <row r="9" spans="2:4" ht="17.25" customHeight="1" x14ac:dyDescent="0.2">
      <c r="B9" s="347"/>
      <c r="C9" s="349"/>
      <c r="D9" s="8" t="s">
        <v>16</v>
      </c>
    </row>
    <row r="10" spans="2:4" ht="17.25" customHeight="1" x14ac:dyDescent="0.2">
      <c r="B10" s="347"/>
      <c r="C10" s="349" t="s">
        <v>17</v>
      </c>
      <c r="D10" s="8" t="s">
        <v>18</v>
      </c>
    </row>
    <row r="11" spans="2:4" ht="17.25" customHeight="1" x14ac:dyDescent="0.2">
      <c r="B11" s="347"/>
      <c r="C11" s="349"/>
      <c r="D11" s="8" t="s">
        <v>19</v>
      </c>
    </row>
    <row r="12" spans="2:4" ht="17.25" customHeight="1" x14ac:dyDescent="0.2">
      <c r="B12" s="347"/>
      <c r="C12" s="349"/>
      <c r="D12" s="8" t="s">
        <v>20</v>
      </c>
    </row>
    <row r="13" spans="2:4" ht="17.25" customHeight="1" x14ac:dyDescent="0.2">
      <c r="B13" s="347"/>
      <c r="C13" s="349"/>
      <c r="D13" s="8" t="s">
        <v>21</v>
      </c>
    </row>
    <row r="14" spans="2:4" ht="17.25" customHeight="1" x14ac:dyDescent="0.2">
      <c r="B14" s="347"/>
      <c r="C14" s="349" t="s">
        <v>22</v>
      </c>
      <c r="D14" s="8" t="s">
        <v>23</v>
      </c>
    </row>
    <row r="15" spans="2:4" ht="17.25" customHeight="1" x14ac:dyDescent="0.2">
      <c r="B15" s="347"/>
      <c r="C15" s="349"/>
      <c r="D15" s="8" t="s">
        <v>24</v>
      </c>
    </row>
    <row r="16" spans="2:4" ht="17.25" customHeight="1" x14ac:dyDescent="0.2">
      <c r="B16" s="347"/>
      <c r="C16" s="349"/>
      <c r="D16" s="8" t="s">
        <v>25</v>
      </c>
    </row>
    <row r="17" spans="2:4" ht="17.25" customHeight="1" x14ac:dyDescent="0.2">
      <c r="B17" s="347"/>
      <c r="C17" s="349"/>
      <c r="D17" s="8" t="s">
        <v>26</v>
      </c>
    </row>
    <row r="18" spans="2:4" ht="17.25" customHeight="1" x14ac:dyDescent="0.2">
      <c r="B18" s="347"/>
      <c r="C18" s="349"/>
      <c r="D18" s="8" t="s">
        <v>27</v>
      </c>
    </row>
    <row r="19" spans="2:4" ht="17.25" customHeight="1" x14ac:dyDescent="0.2">
      <c r="B19" s="347"/>
      <c r="C19" s="349"/>
      <c r="D19" s="8" t="s">
        <v>28</v>
      </c>
    </row>
    <row r="20" spans="2:4" ht="17.25" customHeight="1" x14ac:dyDescent="0.2">
      <c r="B20" s="347"/>
      <c r="C20" s="349"/>
      <c r="D20" s="8" t="s">
        <v>29</v>
      </c>
    </row>
    <row r="21" spans="2:4" ht="17.25" customHeight="1" x14ac:dyDescent="0.2">
      <c r="B21" s="347"/>
      <c r="C21" s="349"/>
      <c r="D21" s="8" t="s">
        <v>30</v>
      </c>
    </row>
    <row r="22" spans="2:4" ht="17.25" customHeight="1" x14ac:dyDescent="0.2">
      <c r="B22" s="347"/>
      <c r="C22" s="349" t="s">
        <v>31</v>
      </c>
      <c r="D22" s="8" t="s">
        <v>32</v>
      </c>
    </row>
    <row r="23" spans="2:4" ht="17.25" customHeight="1" x14ac:dyDescent="0.2">
      <c r="B23" s="347"/>
      <c r="C23" s="349"/>
      <c r="D23" s="8" t="s">
        <v>33</v>
      </c>
    </row>
    <row r="24" spans="2:4" ht="17.25" customHeight="1" x14ac:dyDescent="0.2">
      <c r="B24" s="347"/>
      <c r="C24" s="349"/>
      <c r="D24" s="8" t="s">
        <v>34</v>
      </c>
    </row>
    <row r="25" spans="2:4" ht="17.25" customHeight="1" x14ac:dyDescent="0.2">
      <c r="B25" s="347"/>
      <c r="C25" s="349"/>
      <c r="D25" s="8" t="s">
        <v>35</v>
      </c>
    </row>
    <row r="26" spans="2:4" ht="17.25" customHeight="1" x14ac:dyDescent="0.2">
      <c r="B26" s="347"/>
      <c r="C26" s="349"/>
      <c r="D26" s="8" t="s">
        <v>36</v>
      </c>
    </row>
    <row r="27" spans="2:4" ht="17.25" customHeight="1" x14ac:dyDescent="0.2">
      <c r="B27" s="347"/>
      <c r="C27" s="350" t="s">
        <v>37</v>
      </c>
      <c r="D27" s="8" t="s">
        <v>38</v>
      </c>
    </row>
    <row r="28" spans="2:4" ht="17.25" customHeight="1" x14ac:dyDescent="0.2">
      <c r="B28" s="347"/>
      <c r="C28" s="350"/>
      <c r="D28" s="8" t="s">
        <v>39</v>
      </c>
    </row>
    <row r="29" spans="2:4" ht="17.25" customHeight="1" x14ac:dyDescent="0.2">
      <c r="B29" s="347"/>
      <c r="C29" s="350"/>
      <c r="D29" s="8" t="s">
        <v>40</v>
      </c>
    </row>
    <row r="30" spans="2:4" ht="17.25" customHeight="1" x14ac:dyDescent="0.2">
      <c r="B30" s="347"/>
      <c r="C30" s="350"/>
      <c r="D30" s="8" t="s">
        <v>41</v>
      </c>
    </row>
    <row r="31" spans="2:4" ht="17.25" customHeight="1" x14ac:dyDescent="0.2">
      <c r="B31" s="347"/>
      <c r="C31" s="350"/>
      <c r="D31" s="8" t="s">
        <v>42</v>
      </c>
    </row>
    <row r="32" spans="2:4" ht="17.25" customHeight="1" x14ac:dyDescent="0.2">
      <c r="B32" s="347"/>
      <c r="C32" s="350"/>
      <c r="D32" s="8" t="s">
        <v>43</v>
      </c>
    </row>
    <row r="33" spans="2:4" ht="17.25" customHeight="1" x14ac:dyDescent="0.2">
      <c r="B33" s="347"/>
      <c r="C33" s="350"/>
      <c r="D33" s="8" t="s">
        <v>44</v>
      </c>
    </row>
    <row r="34" spans="2:4" ht="17.25" customHeight="1" x14ac:dyDescent="0.2">
      <c r="B34" s="347"/>
      <c r="C34" s="349" t="s">
        <v>45</v>
      </c>
      <c r="D34" s="8" t="s">
        <v>46</v>
      </c>
    </row>
    <row r="35" spans="2:4" ht="17.25" customHeight="1" x14ac:dyDescent="0.2">
      <c r="B35" s="347"/>
      <c r="C35" s="349"/>
      <c r="D35" s="8" t="s">
        <v>47</v>
      </c>
    </row>
    <row r="36" spans="2:4" ht="17.25" customHeight="1" x14ac:dyDescent="0.2">
      <c r="B36" s="347"/>
      <c r="C36" s="349"/>
      <c r="D36" s="8" t="s">
        <v>48</v>
      </c>
    </row>
    <row r="37" spans="2:4" ht="17.25" customHeight="1" x14ac:dyDescent="0.2">
      <c r="B37" s="347"/>
      <c r="C37" s="350" t="s">
        <v>49</v>
      </c>
      <c r="D37" s="8" t="s">
        <v>50</v>
      </c>
    </row>
    <row r="38" spans="2:4" ht="17.25" customHeight="1" x14ac:dyDescent="0.2">
      <c r="B38" s="347"/>
      <c r="C38" s="350"/>
      <c r="D38" s="8" t="s">
        <v>51</v>
      </c>
    </row>
    <row r="39" spans="2:4" ht="17.25" customHeight="1" x14ac:dyDescent="0.2">
      <c r="B39" s="347"/>
      <c r="C39" s="350"/>
      <c r="D39" s="8" t="s">
        <v>52</v>
      </c>
    </row>
    <row r="40" spans="2:4" ht="17.25" customHeight="1" x14ac:dyDescent="0.2">
      <c r="B40" s="347"/>
      <c r="C40" s="350"/>
      <c r="D40" s="8" t="s">
        <v>53</v>
      </c>
    </row>
    <row r="41" spans="2:4" ht="17.25" customHeight="1" x14ac:dyDescent="0.2">
      <c r="B41" s="347"/>
      <c r="C41" s="349" t="s">
        <v>54</v>
      </c>
      <c r="D41" s="8" t="s">
        <v>55</v>
      </c>
    </row>
    <row r="42" spans="2:4" ht="17.25" customHeight="1" x14ac:dyDescent="0.2">
      <c r="B42" s="347"/>
      <c r="C42" s="349"/>
      <c r="D42" s="8" t="s">
        <v>56</v>
      </c>
    </row>
    <row r="43" spans="2:4" ht="17.25" customHeight="1" x14ac:dyDescent="0.2">
      <c r="B43" s="347"/>
      <c r="C43" s="349"/>
      <c r="D43" s="8" t="s">
        <v>57</v>
      </c>
    </row>
    <row r="44" spans="2:4" ht="17.25" customHeight="1" thickBot="1" x14ac:dyDescent="0.25">
      <c r="B44" s="348"/>
      <c r="C44" s="351"/>
      <c r="D44" s="9" t="s">
        <v>58</v>
      </c>
    </row>
    <row r="45" spans="2:4" x14ac:dyDescent="0.2">
      <c r="B45" s="2"/>
      <c r="C45" s="2"/>
      <c r="D45" s="3"/>
    </row>
    <row r="46" spans="2:4" x14ac:dyDescent="0.2">
      <c r="B46" s="2"/>
      <c r="C46" s="2"/>
      <c r="D46" s="3"/>
    </row>
    <row r="47" spans="2:4" x14ac:dyDescent="0.2">
      <c r="B47" s="2"/>
      <c r="C47" s="2"/>
      <c r="D47" s="3"/>
    </row>
    <row r="48" spans="2:4" x14ac:dyDescent="0.2">
      <c r="B48" s="2"/>
      <c r="C48" s="2"/>
      <c r="D48" s="3"/>
    </row>
    <row r="49" spans="2:4" x14ac:dyDescent="0.2">
      <c r="B49" s="2"/>
      <c r="C49" s="2"/>
      <c r="D49" s="3"/>
    </row>
    <row r="50" spans="2:4" x14ac:dyDescent="0.2">
      <c r="B50" s="2"/>
      <c r="C50" s="2"/>
      <c r="D50" s="3"/>
    </row>
    <row r="51" spans="2:4" x14ac:dyDescent="0.2">
      <c r="B51" s="2"/>
      <c r="C51" s="2"/>
      <c r="D51" s="3"/>
    </row>
    <row r="52" spans="2:4" x14ac:dyDescent="0.2">
      <c r="B52" s="2"/>
      <c r="C52" s="2"/>
      <c r="D52" s="3"/>
    </row>
    <row r="53" spans="2:4" x14ac:dyDescent="0.2">
      <c r="B53" s="2"/>
      <c r="C53" s="2"/>
      <c r="D53" s="3"/>
    </row>
    <row r="54" spans="2:4" x14ac:dyDescent="0.2">
      <c r="B54" s="2"/>
      <c r="C54" s="2"/>
      <c r="D54" s="3"/>
    </row>
    <row r="55" spans="2:4" x14ac:dyDescent="0.2">
      <c r="B55" s="2"/>
      <c r="C55" s="2"/>
      <c r="D55" s="3"/>
    </row>
    <row r="56" spans="2:4" x14ac:dyDescent="0.2">
      <c r="B56" s="2"/>
      <c r="C56" s="2"/>
      <c r="D56" s="3"/>
    </row>
    <row r="57" spans="2:4" x14ac:dyDescent="0.2">
      <c r="B57" s="2"/>
      <c r="C57" s="2"/>
      <c r="D57" s="3"/>
    </row>
    <row r="58" spans="2:4" x14ac:dyDescent="0.2">
      <c r="B58" s="2"/>
      <c r="C58" s="2"/>
      <c r="D58" s="3"/>
    </row>
    <row r="59" spans="2:4" x14ac:dyDescent="0.2">
      <c r="B59" s="2"/>
      <c r="C59" s="2"/>
      <c r="D59" s="3"/>
    </row>
    <row r="60" spans="2:4" x14ac:dyDescent="0.2">
      <c r="B60" s="2"/>
      <c r="C60" s="2"/>
      <c r="D60" s="3"/>
    </row>
    <row r="61" spans="2:4" x14ac:dyDescent="0.2">
      <c r="B61" s="2"/>
      <c r="C61" s="2"/>
      <c r="D61" s="3"/>
    </row>
    <row r="62" spans="2:4" x14ac:dyDescent="0.2">
      <c r="B62" s="2"/>
      <c r="C62" s="2"/>
      <c r="D62" s="3"/>
    </row>
    <row r="63" spans="2:4" x14ac:dyDescent="0.2">
      <c r="B63" s="2"/>
      <c r="C63" s="2"/>
      <c r="D63" s="3"/>
    </row>
    <row r="64" spans="2:4" x14ac:dyDescent="0.2">
      <c r="B64" s="2"/>
      <c r="C64" s="2"/>
      <c r="D64" s="3"/>
    </row>
    <row r="65" spans="2:4" x14ac:dyDescent="0.2">
      <c r="B65" s="2"/>
      <c r="C65" s="2"/>
      <c r="D65" s="3"/>
    </row>
    <row r="66" spans="2:4" x14ac:dyDescent="0.2">
      <c r="B66" s="2"/>
      <c r="C66" s="2"/>
      <c r="D66" s="3"/>
    </row>
    <row r="67" spans="2:4" x14ac:dyDescent="0.2">
      <c r="B67" s="2"/>
      <c r="C67" s="2"/>
      <c r="D67" s="3"/>
    </row>
    <row r="68" spans="2:4" x14ac:dyDescent="0.2">
      <c r="B68" s="2"/>
      <c r="C68" s="2"/>
      <c r="D68" s="3"/>
    </row>
    <row r="69" spans="2:4" x14ac:dyDescent="0.2">
      <c r="B69" s="2"/>
      <c r="C69" s="2"/>
      <c r="D69" s="3"/>
    </row>
    <row r="70" spans="2:4" x14ac:dyDescent="0.2">
      <c r="B70" s="2"/>
      <c r="C70" s="2"/>
      <c r="D70" s="3"/>
    </row>
    <row r="71" spans="2:4" x14ac:dyDescent="0.2">
      <c r="B71" s="2"/>
      <c r="C71" s="2"/>
      <c r="D71" s="3"/>
    </row>
    <row r="72" spans="2:4" x14ac:dyDescent="0.2">
      <c r="B72" s="2"/>
      <c r="C72" s="2"/>
      <c r="D72" s="3"/>
    </row>
    <row r="73" spans="2:4" x14ac:dyDescent="0.2">
      <c r="B73" s="2"/>
      <c r="C73" s="2"/>
      <c r="D73" s="3"/>
    </row>
    <row r="74" spans="2:4" x14ac:dyDescent="0.2">
      <c r="B74" s="2"/>
      <c r="C74" s="2"/>
      <c r="D74" s="3"/>
    </row>
    <row r="75" spans="2:4" x14ac:dyDescent="0.2">
      <c r="B75" s="2"/>
      <c r="C75" s="2"/>
      <c r="D75" s="3"/>
    </row>
    <row r="76" spans="2:4" x14ac:dyDescent="0.2">
      <c r="B76" s="2"/>
      <c r="C76" s="2"/>
      <c r="D76" s="3"/>
    </row>
    <row r="77" spans="2:4" x14ac:dyDescent="0.2">
      <c r="B77" s="2"/>
      <c r="C77" s="2"/>
      <c r="D77" s="3"/>
    </row>
    <row r="78" spans="2:4" x14ac:dyDescent="0.2">
      <c r="B78" s="2"/>
      <c r="C78" s="2"/>
      <c r="D78" s="3"/>
    </row>
    <row r="79" spans="2:4" x14ac:dyDescent="0.2">
      <c r="B79" s="2"/>
      <c r="C79" s="2"/>
      <c r="D79" s="3"/>
    </row>
    <row r="80" spans="2:4" x14ac:dyDescent="0.2">
      <c r="B80" s="2"/>
      <c r="C80" s="2"/>
      <c r="D80" s="3"/>
    </row>
    <row r="81" spans="2:4" x14ac:dyDescent="0.2">
      <c r="B81" s="2"/>
      <c r="C81" s="2"/>
      <c r="D81" s="3"/>
    </row>
    <row r="82" spans="2:4" x14ac:dyDescent="0.2">
      <c r="B82" s="2"/>
      <c r="C82" s="2"/>
      <c r="D82" s="3"/>
    </row>
    <row r="83" spans="2:4" x14ac:dyDescent="0.2">
      <c r="B83" s="2"/>
      <c r="C83" s="2"/>
      <c r="D83" s="3"/>
    </row>
    <row r="84" spans="2:4" x14ac:dyDescent="0.2">
      <c r="B84" s="2"/>
      <c r="C84" s="2"/>
      <c r="D84" s="3"/>
    </row>
    <row r="85" spans="2:4" x14ac:dyDescent="0.2">
      <c r="D85" s="4"/>
    </row>
    <row r="86" spans="2:4" x14ac:dyDescent="0.2">
      <c r="D86" s="4"/>
    </row>
    <row r="87" spans="2:4" x14ac:dyDescent="0.2">
      <c r="D87" s="4"/>
    </row>
    <row r="88" spans="2:4" x14ac:dyDescent="0.2">
      <c r="D88" s="4"/>
    </row>
    <row r="89" spans="2:4" x14ac:dyDescent="0.2">
      <c r="D89" s="4"/>
    </row>
    <row r="90" spans="2:4" x14ac:dyDescent="0.2">
      <c r="D90" s="4"/>
    </row>
    <row r="91" spans="2:4" x14ac:dyDescent="0.2">
      <c r="D91" s="4"/>
    </row>
    <row r="92" spans="2:4" x14ac:dyDescent="0.2">
      <c r="D92" s="4"/>
    </row>
    <row r="93" spans="2:4" x14ac:dyDescent="0.2">
      <c r="C93" s="4"/>
      <c r="D93" s="4"/>
    </row>
    <row r="94" spans="2:4" x14ac:dyDescent="0.2">
      <c r="C94" s="4"/>
      <c r="D94" s="4"/>
    </row>
    <row r="95" spans="2:4" x14ac:dyDescent="0.2">
      <c r="C95" s="4"/>
      <c r="D95" s="4"/>
    </row>
    <row r="96" spans="2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AUXILIAR ADMINISTRATIVO</vt:lpstr>
      <vt:lpstr>MAPA DE PROCESOS 2020</vt:lpstr>
      <vt:lpstr>'AUXILIAR ADMINISTRATIVO'!Área_de_impresión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2021-10-04T20:07:31Z</cp:lastPrinted>
  <dcterms:created xsi:type="dcterms:W3CDTF">2012-11-27T15:54:15Z</dcterms:created>
  <dcterms:modified xsi:type="dcterms:W3CDTF">2024-05-30T16:57:03Z</dcterms:modified>
</cp:coreProperties>
</file>